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externalLinks/externalLink6.xml" ContentType="application/vnd.openxmlformats-officedocument.spreadsheetml.externalLink+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2.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19320" windowHeight="4035"/>
  </bookViews>
  <sheets>
    <sheet name="ORÇAMENTO" sheetId="4" r:id="rId1"/>
    <sheet name="CRONOGRAMA" sheetId="5" state="hidden" r:id="rId2"/>
  </sheets>
  <externalReferences>
    <externalReference r:id="rId3"/>
    <externalReference r:id="rId4"/>
    <externalReference r:id="rId5"/>
    <externalReference r:id="rId6"/>
    <externalReference r:id="rId7"/>
    <externalReference r:id="rId8"/>
  </externalReferences>
  <definedNames>
    <definedName name="\i" localSheetId="0">#REF!</definedName>
    <definedName name="\i">#REF!</definedName>
    <definedName name="\l" localSheetId="0">#REF!</definedName>
    <definedName name="\l">#REF!</definedName>
    <definedName name="\s" localSheetId="0">#REF!</definedName>
    <definedName name="\s">#REF!</definedName>
    <definedName name="\t" localSheetId="0">#REF!</definedName>
    <definedName name="\t">#REF!</definedName>
    <definedName name="_____PL1" localSheetId="0">#REF!</definedName>
    <definedName name="_____PL1">#REF!</definedName>
    <definedName name="___PL1" localSheetId="0">#REF!</definedName>
    <definedName name="___PL1">#REF!</definedName>
    <definedName name="__A1" localSheetId="0">#REF!</definedName>
    <definedName name="__A1">#REF!</definedName>
    <definedName name="__cab1" localSheetId="0">#REF!</definedName>
    <definedName name="__cab1">#REF!</definedName>
    <definedName name="__COM010201" localSheetId="0">#REF!</definedName>
    <definedName name="__COM010201">#REF!</definedName>
    <definedName name="__COM010202" localSheetId="0">#REF!</definedName>
    <definedName name="__COM010202">#REF!</definedName>
    <definedName name="__COM010205" localSheetId="0">#REF!</definedName>
    <definedName name="__COM010205">#REF!</definedName>
    <definedName name="__COM010206" localSheetId="0">#REF!</definedName>
    <definedName name="__COM010206">#REF!</definedName>
    <definedName name="__COM010210" localSheetId="0">#REF!</definedName>
    <definedName name="__COM010210">#REF!</definedName>
    <definedName name="__COM010301" localSheetId="0">#REF!</definedName>
    <definedName name="__COM010301">#REF!</definedName>
    <definedName name="__COM010401" localSheetId="0">#REF!</definedName>
    <definedName name="__COM010401">#REF!</definedName>
    <definedName name="__COM010402" localSheetId="0">#REF!</definedName>
    <definedName name="__COM010402">#REF!</definedName>
    <definedName name="__COM010407" localSheetId="0">#REF!</definedName>
    <definedName name="__COM010407">#REF!</definedName>
    <definedName name="__COM010413" localSheetId="0">#REF!</definedName>
    <definedName name="__COM010413">#REF!</definedName>
    <definedName name="__COM010501" localSheetId="0">#REF!</definedName>
    <definedName name="__COM010501">#REF!</definedName>
    <definedName name="__COM010503" localSheetId="0">#REF!</definedName>
    <definedName name="__COM010503">#REF!</definedName>
    <definedName name="__COM010505" localSheetId="0">#REF!</definedName>
    <definedName name="__COM010505">#REF!</definedName>
    <definedName name="__COM010509" localSheetId="0">#REF!</definedName>
    <definedName name="__COM010509">#REF!</definedName>
    <definedName name="__COM010512" localSheetId="0">#REF!</definedName>
    <definedName name="__COM010512">#REF!</definedName>
    <definedName name="__COM010518" localSheetId="0">#REF!</definedName>
    <definedName name="__COM010518">#REF!</definedName>
    <definedName name="__COM010519" localSheetId="0">#REF!</definedName>
    <definedName name="__COM010519">#REF!</definedName>
    <definedName name="__COM010521" localSheetId="0">#REF!</definedName>
    <definedName name="__COM010521">#REF!</definedName>
    <definedName name="__COM010523" localSheetId="0">#REF!</definedName>
    <definedName name="__COM010523">#REF!</definedName>
    <definedName name="__COM010532" localSheetId="0">#REF!</definedName>
    <definedName name="__COM010532">#REF!</definedName>
    <definedName name="__COM010533" localSheetId="0">#REF!</definedName>
    <definedName name="__COM010533">#REF!</definedName>
    <definedName name="__COM010536" localSheetId="0">#REF!</definedName>
    <definedName name="__COM010536">#REF!</definedName>
    <definedName name="__COM010701" localSheetId="0">#REF!</definedName>
    <definedName name="__COM010701">#REF!</definedName>
    <definedName name="__COM010703" localSheetId="0">#REF!</definedName>
    <definedName name="__COM010703">#REF!</definedName>
    <definedName name="__COM010705" localSheetId="0">#REF!</definedName>
    <definedName name="__COM010705">#REF!</definedName>
    <definedName name="__COM010708" localSheetId="0">#REF!</definedName>
    <definedName name="__COM010708">#REF!</definedName>
    <definedName name="__COM010710" localSheetId="0">#REF!</definedName>
    <definedName name="__COM010710">#REF!</definedName>
    <definedName name="__COM010712" localSheetId="0">#REF!</definedName>
    <definedName name="__COM010712">#REF!</definedName>
    <definedName name="__COM010717" localSheetId="0">#REF!</definedName>
    <definedName name="__COM010717">#REF!</definedName>
    <definedName name="__COM010718" localSheetId="0">#REF!</definedName>
    <definedName name="__COM010718">#REF!</definedName>
    <definedName name="__COM020201" localSheetId="0">#REF!</definedName>
    <definedName name="__COM020201">#REF!</definedName>
    <definedName name="__COM020205" localSheetId="0">#REF!</definedName>
    <definedName name="__COM020205">#REF!</definedName>
    <definedName name="__COM020211" localSheetId="0">#REF!</definedName>
    <definedName name="__COM020211">#REF!</definedName>
    <definedName name="__COM020217" localSheetId="0">#REF!</definedName>
    <definedName name="__COM020217">#REF!</definedName>
    <definedName name="__COM030102" localSheetId="0">#REF!</definedName>
    <definedName name="__COM030102">#REF!</definedName>
    <definedName name="__COM030201" localSheetId="0">#REF!</definedName>
    <definedName name="__COM030201">#REF!</definedName>
    <definedName name="__COM030303" localSheetId="0">#REF!</definedName>
    <definedName name="__COM030303">#REF!</definedName>
    <definedName name="__COM030317" localSheetId="0">#REF!</definedName>
    <definedName name="__COM030317">#REF!</definedName>
    <definedName name="__COM040101" localSheetId="0">#REF!</definedName>
    <definedName name="__COM040101">#REF!</definedName>
    <definedName name="__COM040202" localSheetId="0">#REF!</definedName>
    <definedName name="__COM040202">#REF!</definedName>
    <definedName name="__COM050103" localSheetId="0">#REF!</definedName>
    <definedName name="__COM050103">#REF!</definedName>
    <definedName name="__COM050207" localSheetId="0">#REF!</definedName>
    <definedName name="__COM050207">#REF!</definedName>
    <definedName name="__COM060101" localSheetId="0">#REF!</definedName>
    <definedName name="__COM060101">#REF!</definedName>
    <definedName name="__COM080101" localSheetId="0">#REF!</definedName>
    <definedName name="__COM080101">#REF!</definedName>
    <definedName name="__COM080310" localSheetId="0">#REF!</definedName>
    <definedName name="__COM080310">#REF!</definedName>
    <definedName name="__COM090101" localSheetId="0">#REF!</definedName>
    <definedName name="__COM090101">#REF!</definedName>
    <definedName name="__COM100302" localSheetId="0">#REF!</definedName>
    <definedName name="__COM100302">#REF!</definedName>
    <definedName name="__COM110101" localSheetId="0">#REF!</definedName>
    <definedName name="__COM110101">#REF!</definedName>
    <definedName name="__COM110104" localSheetId="0">#REF!</definedName>
    <definedName name="__COM110104">#REF!</definedName>
    <definedName name="__COM110107" localSheetId="0">#REF!</definedName>
    <definedName name="__COM110107">#REF!</definedName>
    <definedName name="__COM120101" localSheetId="0">#REF!</definedName>
    <definedName name="__COM120101">#REF!</definedName>
    <definedName name="__COM120105" localSheetId="0">#REF!</definedName>
    <definedName name="__COM120105">#REF!</definedName>
    <definedName name="__COM120106" localSheetId="0">#REF!</definedName>
    <definedName name="__COM120106">#REF!</definedName>
    <definedName name="__COM120107" localSheetId="0">#REF!</definedName>
    <definedName name="__COM120107">#REF!</definedName>
    <definedName name="__COM120110" localSheetId="0">#REF!</definedName>
    <definedName name="__COM120110">#REF!</definedName>
    <definedName name="__COM120150" localSheetId="0">#REF!</definedName>
    <definedName name="__COM120150">#REF!</definedName>
    <definedName name="__COM130101" localSheetId="0">#REF!</definedName>
    <definedName name="__COM130101">#REF!</definedName>
    <definedName name="__COM130103" localSheetId="0">#REF!</definedName>
    <definedName name="__COM130103">#REF!</definedName>
    <definedName name="__COM130304" localSheetId="0">#REF!</definedName>
    <definedName name="__COM130304">#REF!</definedName>
    <definedName name="__COM130401" localSheetId="0">#REF!</definedName>
    <definedName name="__COM130401">#REF!</definedName>
    <definedName name="__COM140102" localSheetId="0">#REF!</definedName>
    <definedName name="__COM140102">#REF!</definedName>
    <definedName name="__COM140109" localSheetId="0">#REF!</definedName>
    <definedName name="__COM140109">#REF!</definedName>
    <definedName name="__COM140113" localSheetId="0">#REF!</definedName>
    <definedName name="__COM140113">#REF!</definedName>
    <definedName name="__COM140122" localSheetId="0">#REF!</definedName>
    <definedName name="__COM140122">#REF!</definedName>
    <definedName name="__COM140126" localSheetId="0">#REF!</definedName>
    <definedName name="__COM140126">#REF!</definedName>
    <definedName name="__COM140129" localSheetId="0">#REF!</definedName>
    <definedName name="__COM140129">#REF!</definedName>
    <definedName name="__COM140135" localSheetId="0">#REF!</definedName>
    <definedName name="__COM140135">#REF!</definedName>
    <definedName name="__COM140143" localSheetId="0">#REF!</definedName>
    <definedName name="__COM140143">#REF!</definedName>
    <definedName name="__COM140145" localSheetId="0">#REF!</definedName>
    <definedName name="__COM140145">#REF!</definedName>
    <definedName name="__COM150130" localSheetId="0">#REF!</definedName>
    <definedName name="__COM150130">#REF!</definedName>
    <definedName name="__COM170101" localSheetId="0">#REF!</definedName>
    <definedName name="__COM170101">#REF!</definedName>
    <definedName name="__COM170102" localSheetId="0">#REF!</definedName>
    <definedName name="__COM170102">#REF!</definedName>
    <definedName name="__COM170103" localSheetId="0">#REF!</definedName>
    <definedName name="__COM170103">#REF!</definedName>
    <definedName name="__GLB2" localSheetId="0">#REF!</definedName>
    <definedName name="__GLB2">#REF!</definedName>
    <definedName name="__i3" localSheetId="0">#REF!</definedName>
    <definedName name="__i3">#REF!</definedName>
    <definedName name="__MAO010201" localSheetId="0">#REF!</definedName>
    <definedName name="__MAO010201">#REF!</definedName>
    <definedName name="__MAO010202" localSheetId="0">#REF!</definedName>
    <definedName name="__MAO010202">#REF!</definedName>
    <definedName name="__MAO010205" localSheetId="0">#REF!</definedName>
    <definedName name="__MAO010205">#REF!</definedName>
    <definedName name="__MAO010206" localSheetId="0">#REF!</definedName>
    <definedName name="__MAO010206">#REF!</definedName>
    <definedName name="__MAO010210" localSheetId="0">#REF!</definedName>
    <definedName name="__MAO010210">#REF!</definedName>
    <definedName name="__MAO010401" localSheetId="0">#REF!</definedName>
    <definedName name="__MAO010401">#REF!</definedName>
    <definedName name="__MAO010402" localSheetId="0">#REF!</definedName>
    <definedName name="__MAO010402">#REF!</definedName>
    <definedName name="__MAO010407" localSheetId="0">#REF!</definedName>
    <definedName name="__MAO010407">#REF!</definedName>
    <definedName name="__MAO010413" localSheetId="0">#REF!</definedName>
    <definedName name="__MAO010413">#REF!</definedName>
    <definedName name="__MAO010501" localSheetId="0">#REF!</definedName>
    <definedName name="__MAO010501">#REF!</definedName>
    <definedName name="__MAO010503" localSheetId="0">#REF!</definedName>
    <definedName name="__MAO010503">#REF!</definedName>
    <definedName name="__MAO010505" localSheetId="0">#REF!</definedName>
    <definedName name="__MAO010505">#REF!</definedName>
    <definedName name="__MAO010509" localSheetId="0">#REF!</definedName>
    <definedName name="__MAO010509">#REF!</definedName>
    <definedName name="__MAO010512" localSheetId="0">#REF!</definedName>
    <definedName name="__MAO010512">#REF!</definedName>
    <definedName name="__MAO010518" localSheetId="0">#REF!</definedName>
    <definedName name="__MAO010518">#REF!</definedName>
    <definedName name="__MAO010519" localSheetId="0">#REF!</definedName>
    <definedName name="__MAO010519">#REF!</definedName>
    <definedName name="__MAO010521" localSheetId="0">#REF!</definedName>
    <definedName name="__MAO010521">#REF!</definedName>
    <definedName name="__MAO010523" localSheetId="0">#REF!</definedName>
    <definedName name="__MAO010523">#REF!</definedName>
    <definedName name="__MAO010532" localSheetId="0">#REF!</definedName>
    <definedName name="__MAO010532">#REF!</definedName>
    <definedName name="__MAO010533" localSheetId="0">#REF!</definedName>
    <definedName name="__MAO010533">#REF!</definedName>
    <definedName name="__MAO010536" localSheetId="0">#REF!</definedName>
    <definedName name="__MAO010536">#REF!</definedName>
    <definedName name="__MAO010701" localSheetId="0">#REF!</definedName>
    <definedName name="__MAO010701">#REF!</definedName>
    <definedName name="__MAO010703" localSheetId="0">#REF!</definedName>
    <definedName name="__MAO010703">#REF!</definedName>
    <definedName name="__MAO010705" localSheetId="0">#REF!</definedName>
    <definedName name="__MAO010705">#REF!</definedName>
    <definedName name="__MAO010708" localSheetId="0">#REF!</definedName>
    <definedName name="__MAO010708">#REF!</definedName>
    <definedName name="__MAO010710" localSheetId="0">#REF!</definedName>
    <definedName name="__MAO010710">#REF!</definedName>
    <definedName name="__MAO010712" localSheetId="0">#REF!</definedName>
    <definedName name="__MAO010712">#REF!</definedName>
    <definedName name="__MAO010717" localSheetId="0">#REF!</definedName>
    <definedName name="__MAO010717">#REF!</definedName>
    <definedName name="__MAO020201" localSheetId="0">#REF!</definedName>
    <definedName name="__MAO020201">#REF!</definedName>
    <definedName name="__MAO020205" localSheetId="0">#REF!</definedName>
    <definedName name="__MAO020205">#REF!</definedName>
    <definedName name="__MAO020211" localSheetId="0">#REF!</definedName>
    <definedName name="__MAO020211">#REF!</definedName>
    <definedName name="__MAO020217" localSheetId="0">#REF!</definedName>
    <definedName name="__MAO020217">#REF!</definedName>
    <definedName name="__MAO030102" localSheetId="0">#REF!</definedName>
    <definedName name="__MAO030102">#REF!</definedName>
    <definedName name="__MAO030201" localSheetId="0">#REF!</definedName>
    <definedName name="__MAO030201">#REF!</definedName>
    <definedName name="__MAO030303" localSheetId="0">#REF!</definedName>
    <definedName name="__MAO030303">#REF!</definedName>
    <definedName name="__MAO030317" localSheetId="0">#REF!</definedName>
    <definedName name="__MAO030317">#REF!</definedName>
    <definedName name="__MAO040101" localSheetId="0">#REF!</definedName>
    <definedName name="__MAO040101">#REF!</definedName>
    <definedName name="__MAO040202" localSheetId="0">#REF!</definedName>
    <definedName name="__MAO040202">#REF!</definedName>
    <definedName name="__MAO050103" localSheetId="0">#REF!</definedName>
    <definedName name="__MAO050103">#REF!</definedName>
    <definedName name="__MAO050207" localSheetId="0">#REF!</definedName>
    <definedName name="__MAO050207">#REF!</definedName>
    <definedName name="__MAO060101" localSheetId="0">#REF!</definedName>
    <definedName name="__MAO060101">#REF!</definedName>
    <definedName name="__MAO080310" localSheetId="0">#REF!</definedName>
    <definedName name="__MAO080310">#REF!</definedName>
    <definedName name="__MAO090101" localSheetId="0">#REF!</definedName>
    <definedName name="__MAO090101">#REF!</definedName>
    <definedName name="__MAO110101" localSheetId="0">#REF!</definedName>
    <definedName name="__MAO110101">#REF!</definedName>
    <definedName name="__MAO110104" localSheetId="0">#REF!</definedName>
    <definedName name="__MAO110104">#REF!</definedName>
    <definedName name="__MAO110107" localSheetId="0">#REF!</definedName>
    <definedName name="__MAO110107">#REF!</definedName>
    <definedName name="__MAO120101" localSheetId="0">#REF!</definedName>
    <definedName name="__MAO120101">#REF!</definedName>
    <definedName name="__MAO120105" localSheetId="0">#REF!</definedName>
    <definedName name="__MAO120105">#REF!</definedName>
    <definedName name="__MAO120106" localSheetId="0">#REF!</definedName>
    <definedName name="__MAO120106">#REF!</definedName>
    <definedName name="__MAO120107" localSheetId="0">#REF!</definedName>
    <definedName name="__MAO120107">#REF!</definedName>
    <definedName name="__MAO120110" localSheetId="0">#REF!</definedName>
    <definedName name="__MAO120110">#REF!</definedName>
    <definedName name="__MAO120150" localSheetId="0">#REF!</definedName>
    <definedName name="__MAO120150">#REF!</definedName>
    <definedName name="__MAO130101" localSheetId="0">#REF!</definedName>
    <definedName name="__MAO130101">#REF!</definedName>
    <definedName name="__MAO130103" localSheetId="0">#REF!</definedName>
    <definedName name="__MAO130103">#REF!</definedName>
    <definedName name="__MAO130304" localSheetId="0">#REF!</definedName>
    <definedName name="__MAO130304">#REF!</definedName>
    <definedName name="__MAO130401" localSheetId="0">#REF!</definedName>
    <definedName name="__MAO130401">#REF!</definedName>
    <definedName name="__MAO140102" localSheetId="0">#REF!</definedName>
    <definedName name="__MAO140102">#REF!</definedName>
    <definedName name="__MAO140109" localSheetId="0">#REF!</definedName>
    <definedName name="__MAO140109">#REF!</definedName>
    <definedName name="__MAO140113" localSheetId="0">#REF!</definedName>
    <definedName name="__MAO140113">#REF!</definedName>
    <definedName name="__MAO140122" localSheetId="0">#REF!</definedName>
    <definedName name="__MAO140122">#REF!</definedName>
    <definedName name="__MAO140126" localSheetId="0">#REF!</definedName>
    <definedName name="__MAO140126">#REF!</definedName>
    <definedName name="__MAO140129" localSheetId="0">#REF!</definedName>
    <definedName name="__MAO140129">#REF!</definedName>
    <definedName name="__MAO140135" localSheetId="0">#REF!</definedName>
    <definedName name="__MAO140135">#REF!</definedName>
    <definedName name="__MAO140143" localSheetId="0">#REF!</definedName>
    <definedName name="__MAO140143">#REF!</definedName>
    <definedName name="__MAO140145" localSheetId="0">#REF!</definedName>
    <definedName name="__MAO140145">#REF!</definedName>
    <definedName name="__MAT010301" localSheetId="0">#REF!</definedName>
    <definedName name="__MAT010301">#REF!</definedName>
    <definedName name="__MAT010401" localSheetId="0">#REF!</definedName>
    <definedName name="__MAT010401">#REF!</definedName>
    <definedName name="__MAT010402" localSheetId="0">#REF!</definedName>
    <definedName name="__MAT010402">#REF!</definedName>
    <definedName name="__MAT010407" localSheetId="0">#REF!</definedName>
    <definedName name="__MAT010407">#REF!</definedName>
    <definedName name="__MAT010413" localSheetId="0">#REF!</definedName>
    <definedName name="__MAT010413">#REF!</definedName>
    <definedName name="__MAT010536" localSheetId="0">#REF!</definedName>
    <definedName name="__MAT010536">#REF!</definedName>
    <definedName name="__MAT010703" localSheetId="0">#REF!</definedName>
    <definedName name="__MAT010703">#REF!</definedName>
    <definedName name="__MAT010708" localSheetId="0">#REF!</definedName>
    <definedName name="__MAT010708">#REF!</definedName>
    <definedName name="__MAT010710" localSheetId="0">#REF!</definedName>
    <definedName name="__MAT010710">#REF!</definedName>
    <definedName name="__MAT010718" localSheetId="0">#REF!</definedName>
    <definedName name="__MAT010718">#REF!</definedName>
    <definedName name="__MAT020201" localSheetId="0">#REF!</definedName>
    <definedName name="__MAT020201">#REF!</definedName>
    <definedName name="__MAT020205" localSheetId="0">#REF!</definedName>
    <definedName name="__MAT020205">#REF!</definedName>
    <definedName name="__MAT020211" localSheetId="0">#REF!</definedName>
    <definedName name="__MAT020211">#REF!</definedName>
    <definedName name="__MAT030102" localSheetId="0">#REF!</definedName>
    <definedName name="__MAT030102">#REF!</definedName>
    <definedName name="__MAT030201" localSheetId="0">#REF!</definedName>
    <definedName name="__MAT030201">#REF!</definedName>
    <definedName name="__MAT030303" localSheetId="0">#REF!</definedName>
    <definedName name="__MAT030303">#REF!</definedName>
    <definedName name="__MAT030317" localSheetId="0">#REF!</definedName>
    <definedName name="__MAT030317">#REF!</definedName>
    <definedName name="__MAT040101" localSheetId="0">#REF!</definedName>
    <definedName name="__MAT040101">#REF!</definedName>
    <definedName name="__MAT040202" localSheetId="0">#REF!</definedName>
    <definedName name="__MAT040202">#REF!</definedName>
    <definedName name="__MAT050103" localSheetId="0">#REF!</definedName>
    <definedName name="__MAT050103">#REF!</definedName>
    <definedName name="__MAT050207" localSheetId="0">#REF!</definedName>
    <definedName name="__MAT050207">#REF!</definedName>
    <definedName name="__MAT060101" localSheetId="0">#REF!</definedName>
    <definedName name="__MAT060101">#REF!</definedName>
    <definedName name="__MAT080101" localSheetId="0">#REF!</definedName>
    <definedName name="__MAT080101">#REF!</definedName>
    <definedName name="__MAT080310" localSheetId="0">#REF!</definedName>
    <definedName name="__MAT080310">#REF!</definedName>
    <definedName name="__MAT090101" localSheetId="0">#REF!</definedName>
    <definedName name="__MAT090101">#REF!</definedName>
    <definedName name="__MAT100302" localSheetId="0">#REF!</definedName>
    <definedName name="__MAT100302">#REF!</definedName>
    <definedName name="__MAT110101" localSheetId="0">#REF!</definedName>
    <definedName name="__MAT110101">#REF!</definedName>
    <definedName name="__MAT110104" localSheetId="0">#REF!</definedName>
    <definedName name="__MAT110104">#REF!</definedName>
    <definedName name="__MAT110107" localSheetId="0">#REF!</definedName>
    <definedName name="__MAT110107">#REF!</definedName>
    <definedName name="__MAT120101" localSheetId="0">#REF!</definedName>
    <definedName name="__MAT120101">#REF!</definedName>
    <definedName name="__MAT120105" localSheetId="0">#REF!</definedName>
    <definedName name="__MAT120105">#REF!</definedName>
    <definedName name="__MAT120106" localSheetId="0">#REF!</definedName>
    <definedName name="__MAT120106">#REF!</definedName>
    <definedName name="__MAT120107" localSheetId="0">#REF!</definedName>
    <definedName name="__MAT120107">#REF!</definedName>
    <definedName name="__MAT120110" localSheetId="0">#REF!</definedName>
    <definedName name="__MAT120110">#REF!</definedName>
    <definedName name="__MAT120150" localSheetId="0">#REF!</definedName>
    <definedName name="__MAT120150">#REF!</definedName>
    <definedName name="__MAT130101" localSheetId="0">#REF!</definedName>
    <definedName name="__MAT130101">#REF!</definedName>
    <definedName name="__MAT130103" localSheetId="0">#REF!</definedName>
    <definedName name="__MAT130103">#REF!</definedName>
    <definedName name="__MAT130304" localSheetId="0">#REF!</definedName>
    <definedName name="__MAT130304">#REF!</definedName>
    <definedName name="__MAT130401" localSheetId="0">#REF!</definedName>
    <definedName name="__MAT130401">#REF!</definedName>
    <definedName name="__MAT140102" localSheetId="0">#REF!</definedName>
    <definedName name="__MAT140102">#REF!</definedName>
    <definedName name="__MAT140109" localSheetId="0">#REF!</definedName>
    <definedName name="__MAT140109">#REF!</definedName>
    <definedName name="__MAT140113" localSheetId="0">#REF!</definedName>
    <definedName name="__MAT140113">#REF!</definedName>
    <definedName name="__MAT140122" localSheetId="0">#REF!</definedName>
    <definedName name="__MAT140122">#REF!</definedName>
    <definedName name="__MAT140126" localSheetId="0">#REF!</definedName>
    <definedName name="__MAT140126">#REF!</definedName>
    <definedName name="__MAT140129" localSheetId="0">#REF!</definedName>
    <definedName name="__MAT140129">#REF!</definedName>
    <definedName name="__MAT140135" localSheetId="0">#REF!</definedName>
    <definedName name="__MAT140135">#REF!</definedName>
    <definedName name="__MAT140143" localSheetId="0">#REF!</definedName>
    <definedName name="__MAT140143">#REF!</definedName>
    <definedName name="__MAT140145" localSheetId="0">#REF!</definedName>
    <definedName name="__MAT140145">#REF!</definedName>
    <definedName name="__MAT150130" localSheetId="0">#REF!</definedName>
    <definedName name="__MAT150130">#REF!</definedName>
    <definedName name="__MAT170101" localSheetId="0">#REF!</definedName>
    <definedName name="__MAT170101">#REF!</definedName>
    <definedName name="__MAT170102" localSheetId="0">#REF!</definedName>
    <definedName name="__MAT170102">#REF!</definedName>
    <definedName name="__MAT170103" localSheetId="0">#REF!</definedName>
    <definedName name="__MAT170103">#REF!</definedName>
    <definedName name="__PRE010201" localSheetId="0">#REF!</definedName>
    <definedName name="__PRE010201">#REF!</definedName>
    <definedName name="__PRE010202" localSheetId="0">#REF!</definedName>
    <definedName name="__PRE010202">#REF!</definedName>
    <definedName name="__PRE010205" localSheetId="0">#REF!</definedName>
    <definedName name="__PRE010205">#REF!</definedName>
    <definedName name="__PRE010206" localSheetId="0">#REF!</definedName>
    <definedName name="__PRE010206">#REF!</definedName>
    <definedName name="__PRE010210" localSheetId="0">#REF!</definedName>
    <definedName name="__PRE010210">#REF!</definedName>
    <definedName name="__PRE010301" localSheetId="0">#REF!</definedName>
    <definedName name="__PRE010301">#REF!</definedName>
    <definedName name="__PRE010401" localSheetId="0">#REF!</definedName>
    <definedName name="__PRE010401">#REF!</definedName>
    <definedName name="__PRE010402" localSheetId="0">#REF!</definedName>
    <definedName name="__PRE010402">#REF!</definedName>
    <definedName name="__PRE010407" localSheetId="0">#REF!</definedName>
    <definedName name="__PRE010407">#REF!</definedName>
    <definedName name="__PRE010413" localSheetId="0">#REF!</definedName>
    <definedName name="__PRE010413">#REF!</definedName>
    <definedName name="__PRE010501" localSheetId="0">#REF!</definedName>
    <definedName name="__PRE010501">#REF!</definedName>
    <definedName name="__PRE010503" localSheetId="0">#REF!</definedName>
    <definedName name="__PRE010503">#REF!</definedName>
    <definedName name="__PRE010505" localSheetId="0">#REF!</definedName>
    <definedName name="__PRE010505">#REF!</definedName>
    <definedName name="__PRE010509" localSheetId="0">#REF!</definedName>
    <definedName name="__PRE010509">#REF!</definedName>
    <definedName name="__PRE010512" localSheetId="0">#REF!</definedName>
    <definedName name="__PRE010512">#REF!</definedName>
    <definedName name="__PRE010518" localSheetId="0">#REF!</definedName>
    <definedName name="__PRE010518">#REF!</definedName>
    <definedName name="__PRE010519" localSheetId="0">#REF!</definedName>
    <definedName name="__PRE010519">#REF!</definedName>
    <definedName name="__PRE010521" localSheetId="0">#REF!</definedName>
    <definedName name="__PRE010521">#REF!</definedName>
    <definedName name="__PRE010523" localSheetId="0">#REF!</definedName>
    <definedName name="__PRE010523">#REF!</definedName>
    <definedName name="__PRE010532" localSheetId="0">#REF!</definedName>
    <definedName name="__PRE010532">#REF!</definedName>
    <definedName name="__PRE010533" localSheetId="0">#REF!</definedName>
    <definedName name="__PRE010533">#REF!</definedName>
    <definedName name="__PRE010536" localSheetId="0">#REF!</definedName>
    <definedName name="__PRE010536">#REF!</definedName>
    <definedName name="__PRE010701" localSheetId="0">#REF!</definedName>
    <definedName name="__PRE010701">#REF!</definedName>
    <definedName name="__PRE010703" localSheetId="0">#REF!</definedName>
    <definedName name="__PRE010703">#REF!</definedName>
    <definedName name="__PRE010705" localSheetId="0">#REF!</definedName>
    <definedName name="__PRE010705">#REF!</definedName>
    <definedName name="__PRE010708" localSheetId="0">#REF!</definedName>
    <definedName name="__PRE010708">#REF!</definedName>
    <definedName name="__PRE010710" localSheetId="0">#REF!</definedName>
    <definedName name="__PRE010710">#REF!</definedName>
    <definedName name="__PRE010712" localSheetId="0">#REF!</definedName>
    <definedName name="__PRE010712">#REF!</definedName>
    <definedName name="__PRE010717" localSheetId="0">#REF!</definedName>
    <definedName name="__PRE010717">#REF!</definedName>
    <definedName name="__PRE010718" localSheetId="0">#REF!</definedName>
    <definedName name="__PRE010718">#REF!</definedName>
    <definedName name="__PRE020201" localSheetId="0">#REF!</definedName>
    <definedName name="__PRE020201">#REF!</definedName>
    <definedName name="__PRE020205" localSheetId="0">#REF!</definedName>
    <definedName name="__PRE020205">#REF!</definedName>
    <definedName name="__PRE020211" localSheetId="0">#REF!</definedName>
    <definedName name="__PRE020211">#REF!</definedName>
    <definedName name="__PRE020217" localSheetId="0">#REF!</definedName>
    <definedName name="__PRE020217">#REF!</definedName>
    <definedName name="__PRE030102" localSheetId="0">#REF!</definedName>
    <definedName name="__PRE030102">#REF!</definedName>
    <definedName name="__PRE030201" localSheetId="0">#REF!</definedName>
    <definedName name="__PRE030201">#REF!</definedName>
    <definedName name="__PRE030303" localSheetId="0">#REF!</definedName>
    <definedName name="__PRE030303">#REF!</definedName>
    <definedName name="__PRE030317" localSheetId="0">#REF!</definedName>
    <definedName name="__PRE030317">#REF!</definedName>
    <definedName name="__PRE040101" localSheetId="0">#REF!</definedName>
    <definedName name="__PRE040101">#REF!</definedName>
    <definedName name="__PRE040202" localSheetId="0">#REF!</definedName>
    <definedName name="__PRE040202">#REF!</definedName>
    <definedName name="__PRE050103" localSheetId="0">#REF!</definedName>
    <definedName name="__PRE050103">#REF!</definedName>
    <definedName name="__PRE050207" localSheetId="0">#REF!</definedName>
    <definedName name="__PRE050207">#REF!</definedName>
    <definedName name="__PRE060101" localSheetId="0">#REF!</definedName>
    <definedName name="__PRE060101">#REF!</definedName>
    <definedName name="__PRE080101" localSheetId="0">#REF!</definedName>
    <definedName name="__PRE080101">#REF!</definedName>
    <definedName name="__PRE080310" localSheetId="0">#REF!</definedName>
    <definedName name="__PRE080310">#REF!</definedName>
    <definedName name="__PRE090101" localSheetId="0">#REF!</definedName>
    <definedName name="__PRE090101">#REF!</definedName>
    <definedName name="__PRE100302" localSheetId="0">#REF!</definedName>
    <definedName name="__PRE100302">#REF!</definedName>
    <definedName name="__PRE110101" localSheetId="0">#REF!</definedName>
    <definedName name="__PRE110101">#REF!</definedName>
    <definedName name="__PRE110104" localSheetId="0">#REF!</definedName>
    <definedName name="__PRE110104">#REF!</definedName>
    <definedName name="__PRE110107" localSheetId="0">#REF!</definedName>
    <definedName name="__PRE110107">#REF!</definedName>
    <definedName name="__PRE120101" localSheetId="0">#REF!</definedName>
    <definedName name="__PRE120101">#REF!</definedName>
    <definedName name="__PRE120105" localSheetId="0">#REF!</definedName>
    <definedName name="__PRE120105">#REF!</definedName>
    <definedName name="__PRE120106" localSheetId="0">#REF!</definedName>
    <definedName name="__PRE120106">#REF!</definedName>
    <definedName name="__PRE120107" localSheetId="0">#REF!</definedName>
    <definedName name="__PRE120107">#REF!</definedName>
    <definedName name="__PRE120110" localSheetId="0">#REF!</definedName>
    <definedName name="__PRE120110">#REF!</definedName>
    <definedName name="__PRE120150" localSheetId="0">#REF!</definedName>
    <definedName name="__PRE120150">#REF!</definedName>
    <definedName name="__PRE130101" localSheetId="0">#REF!</definedName>
    <definedName name="__PRE130101">#REF!</definedName>
    <definedName name="__PRE130103" localSheetId="0">#REF!</definedName>
    <definedName name="__PRE130103">#REF!</definedName>
    <definedName name="__PRE130304" localSheetId="0">#REF!</definedName>
    <definedName name="__PRE130304">#REF!</definedName>
    <definedName name="__PRE130401" localSheetId="0">#REF!</definedName>
    <definedName name="__PRE130401">#REF!</definedName>
    <definedName name="__PRE140102" localSheetId="0">#REF!</definedName>
    <definedName name="__PRE140102">#REF!</definedName>
    <definedName name="__PRE140109" localSheetId="0">#REF!</definedName>
    <definedName name="__PRE140109">#REF!</definedName>
    <definedName name="__PRE140113" localSheetId="0">#REF!</definedName>
    <definedName name="__PRE140113">#REF!</definedName>
    <definedName name="__PRE140122" localSheetId="0">#REF!</definedName>
    <definedName name="__PRE140122">#REF!</definedName>
    <definedName name="__PRE140126" localSheetId="0">#REF!</definedName>
    <definedName name="__PRE140126">#REF!</definedName>
    <definedName name="__PRE140129" localSheetId="0">#REF!</definedName>
    <definedName name="__PRE140129">#REF!</definedName>
    <definedName name="__PRE140135" localSheetId="0">#REF!</definedName>
    <definedName name="__PRE140135">#REF!</definedName>
    <definedName name="__PRE140143" localSheetId="0">#REF!</definedName>
    <definedName name="__PRE140143">#REF!</definedName>
    <definedName name="__PRE140145" localSheetId="0">#REF!</definedName>
    <definedName name="__PRE140145">#REF!</definedName>
    <definedName name="__PRE150130" localSheetId="0">#REF!</definedName>
    <definedName name="__PRE150130">#REF!</definedName>
    <definedName name="__PRE170101" localSheetId="0">#REF!</definedName>
    <definedName name="__PRE170101">#REF!</definedName>
    <definedName name="__PRE170102" localSheetId="0">#REF!</definedName>
    <definedName name="__PRE170102">#REF!</definedName>
    <definedName name="__PRE170103" localSheetId="0">#REF!</definedName>
    <definedName name="__PRE170103">#REF!</definedName>
    <definedName name="__QUA010201" localSheetId="0">#REF!</definedName>
    <definedName name="__QUA010201">#REF!</definedName>
    <definedName name="__QUA010202" localSheetId="0">#REF!</definedName>
    <definedName name="__QUA010202">#REF!</definedName>
    <definedName name="__QUA010205" localSheetId="0">#REF!</definedName>
    <definedName name="__QUA010205">#REF!</definedName>
    <definedName name="__QUA010206" localSheetId="0">#REF!</definedName>
    <definedName name="__QUA010206">#REF!</definedName>
    <definedName name="__QUA010210" localSheetId="0">#REF!</definedName>
    <definedName name="__QUA010210">#REF!</definedName>
    <definedName name="__QUA010301" localSheetId="0">#REF!</definedName>
    <definedName name="__QUA010301">#REF!</definedName>
    <definedName name="__QUA010401" localSheetId="0">#REF!</definedName>
    <definedName name="__QUA010401">#REF!</definedName>
    <definedName name="__QUA010402" localSheetId="0">#REF!</definedName>
    <definedName name="__QUA010402">#REF!</definedName>
    <definedName name="__QUA010407" localSheetId="0">#REF!</definedName>
    <definedName name="__QUA010407">#REF!</definedName>
    <definedName name="__QUA010413" localSheetId="0">#REF!</definedName>
    <definedName name="__QUA010413">#REF!</definedName>
    <definedName name="__QUA010501" localSheetId="0">#REF!</definedName>
    <definedName name="__QUA010501">#REF!</definedName>
    <definedName name="__QUA010503" localSheetId="0">#REF!</definedName>
    <definedName name="__QUA010503">#REF!</definedName>
    <definedName name="__QUA010505" localSheetId="0">#REF!</definedName>
    <definedName name="__QUA010505">#REF!</definedName>
    <definedName name="__QUA010509" localSheetId="0">#REF!</definedName>
    <definedName name="__QUA010509">#REF!</definedName>
    <definedName name="__QUA010512" localSheetId="0">#REF!</definedName>
    <definedName name="__QUA010512">#REF!</definedName>
    <definedName name="__QUA010518" localSheetId="0">#REF!</definedName>
    <definedName name="__QUA010518">#REF!</definedName>
    <definedName name="__QUA010519" localSheetId="0">#REF!</definedName>
    <definedName name="__QUA010519">#REF!</definedName>
    <definedName name="__QUA010521" localSheetId="0">#REF!</definedName>
    <definedName name="__QUA010521">#REF!</definedName>
    <definedName name="__QUA010523" localSheetId="0">#REF!</definedName>
    <definedName name="__QUA010523">#REF!</definedName>
    <definedName name="__QUA010532" localSheetId="0">#REF!</definedName>
    <definedName name="__QUA010532">#REF!</definedName>
    <definedName name="__QUA010533" localSheetId="0">#REF!</definedName>
    <definedName name="__QUA010533">#REF!</definedName>
    <definedName name="__QUA010536" localSheetId="0">#REF!</definedName>
    <definedName name="__QUA010536">#REF!</definedName>
    <definedName name="__QUA010701" localSheetId="0">#REF!</definedName>
    <definedName name="__QUA010701">#REF!</definedName>
    <definedName name="__QUA010703" localSheetId="0">#REF!</definedName>
    <definedName name="__QUA010703">#REF!</definedName>
    <definedName name="__QUA010705" localSheetId="0">#REF!</definedName>
    <definedName name="__QUA010705">#REF!</definedName>
    <definedName name="__QUA010708" localSheetId="0">#REF!</definedName>
    <definedName name="__QUA010708">#REF!</definedName>
    <definedName name="__QUA010710" localSheetId="0">#REF!</definedName>
    <definedName name="__QUA010710">#REF!</definedName>
    <definedName name="__QUA010712" localSheetId="0">#REF!</definedName>
    <definedName name="__QUA010712">#REF!</definedName>
    <definedName name="__QUA010717" localSheetId="0">#REF!</definedName>
    <definedName name="__QUA010717">#REF!</definedName>
    <definedName name="__QUA010718" localSheetId="0">#REF!</definedName>
    <definedName name="__QUA010718">#REF!</definedName>
    <definedName name="__QUA020201" localSheetId="0">#REF!</definedName>
    <definedName name="__QUA020201">#REF!</definedName>
    <definedName name="__QUA020205" localSheetId="0">#REF!</definedName>
    <definedName name="__QUA020205">#REF!</definedName>
    <definedName name="__QUA020211" localSheetId="0">#REF!</definedName>
    <definedName name="__QUA020211">#REF!</definedName>
    <definedName name="__QUA020217" localSheetId="0">#REF!</definedName>
    <definedName name="__QUA020217">#REF!</definedName>
    <definedName name="__QUA030102" localSheetId="0">#REF!</definedName>
    <definedName name="__QUA030102">#REF!</definedName>
    <definedName name="__QUA030201" localSheetId="0">#REF!</definedName>
    <definedName name="__QUA030201">#REF!</definedName>
    <definedName name="__QUA030303" localSheetId="0">#REF!</definedName>
    <definedName name="__QUA030303">#REF!</definedName>
    <definedName name="__QUA030317" localSheetId="0">#REF!</definedName>
    <definedName name="__QUA030317">#REF!</definedName>
    <definedName name="__QUA040101" localSheetId="0">#REF!</definedName>
    <definedName name="__QUA040101">#REF!</definedName>
    <definedName name="__QUA040202" localSheetId="0">#REF!</definedName>
    <definedName name="__QUA040202">#REF!</definedName>
    <definedName name="__QUA050103" localSheetId="0">#REF!</definedName>
    <definedName name="__QUA050103">#REF!</definedName>
    <definedName name="__QUA050207" localSheetId="0">#REF!</definedName>
    <definedName name="__QUA050207">#REF!</definedName>
    <definedName name="__QUA060101" localSheetId="0">#REF!</definedName>
    <definedName name="__QUA060101">#REF!</definedName>
    <definedName name="__QUA080101" localSheetId="0">#REF!</definedName>
    <definedName name="__QUA080101">#REF!</definedName>
    <definedName name="__QUA080310" localSheetId="0">#REF!</definedName>
    <definedName name="__QUA080310">#REF!</definedName>
    <definedName name="__QUA090101" localSheetId="0">#REF!</definedName>
    <definedName name="__QUA090101">#REF!</definedName>
    <definedName name="__QUA100302" localSheetId="0">#REF!</definedName>
    <definedName name="__QUA100302">#REF!</definedName>
    <definedName name="__QUA110101" localSheetId="0">#REF!</definedName>
    <definedName name="__QUA110101">#REF!</definedName>
    <definedName name="__QUA110104" localSheetId="0">#REF!</definedName>
    <definedName name="__QUA110104">#REF!</definedName>
    <definedName name="__QUA110107" localSheetId="0">#REF!</definedName>
    <definedName name="__QUA110107">#REF!</definedName>
    <definedName name="__QUA120101" localSheetId="0">#REF!</definedName>
    <definedName name="__QUA120101">#REF!</definedName>
    <definedName name="__QUA120105" localSheetId="0">#REF!</definedName>
    <definedName name="__QUA120105">#REF!</definedName>
    <definedName name="__QUA120106" localSheetId="0">#REF!</definedName>
    <definedName name="__QUA120106">#REF!</definedName>
    <definedName name="__QUA120107" localSheetId="0">#REF!</definedName>
    <definedName name="__QUA120107">#REF!</definedName>
    <definedName name="__QUA120110" localSheetId="0">#REF!</definedName>
    <definedName name="__QUA120110">#REF!</definedName>
    <definedName name="__QUA120150" localSheetId="0">#REF!</definedName>
    <definedName name="__QUA120150">#REF!</definedName>
    <definedName name="__QUA130101" localSheetId="0">#REF!</definedName>
    <definedName name="__QUA130101">#REF!</definedName>
    <definedName name="__QUA130103" localSheetId="0">#REF!</definedName>
    <definedName name="__QUA130103">#REF!</definedName>
    <definedName name="__QUA130304" localSheetId="0">#REF!</definedName>
    <definedName name="__QUA130304">#REF!</definedName>
    <definedName name="__QUA130401" localSheetId="0">#REF!</definedName>
    <definedName name="__QUA130401">#REF!</definedName>
    <definedName name="__QUA140102" localSheetId="0">#REF!</definedName>
    <definedName name="__QUA140102">#REF!</definedName>
    <definedName name="__QUA140109" localSheetId="0">#REF!</definedName>
    <definedName name="__QUA140109">#REF!</definedName>
    <definedName name="__QUA140113" localSheetId="0">#REF!</definedName>
    <definedName name="__QUA140113">#REF!</definedName>
    <definedName name="__QUA140122" localSheetId="0">#REF!</definedName>
    <definedName name="__QUA140122">#REF!</definedName>
    <definedName name="__QUA140126" localSheetId="0">#REF!</definedName>
    <definedName name="__QUA140126">#REF!</definedName>
    <definedName name="__QUA140129" localSheetId="0">#REF!</definedName>
    <definedName name="__QUA140129">#REF!</definedName>
    <definedName name="__QUA140135" localSheetId="0">#REF!</definedName>
    <definedName name="__QUA140135">#REF!</definedName>
    <definedName name="__QUA140143" localSheetId="0">#REF!</definedName>
    <definedName name="__QUA140143">#REF!</definedName>
    <definedName name="__QUA140145" localSheetId="0">#REF!</definedName>
    <definedName name="__QUA140145">#REF!</definedName>
    <definedName name="__QUA150130" localSheetId="0">#REF!</definedName>
    <definedName name="__QUA150130">#REF!</definedName>
    <definedName name="__QUA170101" localSheetId="0">#REF!</definedName>
    <definedName name="__QUA170101">#REF!</definedName>
    <definedName name="__QUA170102" localSheetId="0">#REF!</definedName>
    <definedName name="__QUA170102">#REF!</definedName>
    <definedName name="__QUA170103" localSheetId="0">#REF!</definedName>
    <definedName name="__QUA170103">#REF!</definedName>
    <definedName name="__R" localSheetId="0">#REF!</definedName>
    <definedName name="__R">#REF!</definedName>
    <definedName name="__REC11100" localSheetId="0">#REF!</definedName>
    <definedName name="__REC11100">#REF!</definedName>
    <definedName name="__REC11110" localSheetId="0">#REF!</definedName>
    <definedName name="__REC11110">#REF!</definedName>
    <definedName name="__REC11115" localSheetId="0">#REF!</definedName>
    <definedName name="__REC11115">#REF!</definedName>
    <definedName name="__REC11125" localSheetId="0">#REF!</definedName>
    <definedName name="__REC11125">#REF!</definedName>
    <definedName name="__REC11130" localSheetId="0">#REF!</definedName>
    <definedName name="__REC11130">#REF!</definedName>
    <definedName name="__REC11135" localSheetId="0">#REF!</definedName>
    <definedName name="__REC11135">#REF!</definedName>
    <definedName name="__REC11145" localSheetId="0">#REF!</definedName>
    <definedName name="__REC11145">#REF!</definedName>
    <definedName name="__REC11150" localSheetId="0">#REF!</definedName>
    <definedName name="__REC11150">#REF!</definedName>
    <definedName name="__REC11165" localSheetId="0">#REF!</definedName>
    <definedName name="__REC11165">#REF!</definedName>
    <definedName name="__REC11170" localSheetId="0">#REF!</definedName>
    <definedName name="__REC11170">#REF!</definedName>
    <definedName name="__REC11180" localSheetId="0">#REF!</definedName>
    <definedName name="__REC11180">#REF!</definedName>
    <definedName name="__REC11185" localSheetId="0">#REF!</definedName>
    <definedName name="__REC11185">#REF!</definedName>
    <definedName name="__REC11220" localSheetId="0">#REF!</definedName>
    <definedName name="__REC11220">#REF!</definedName>
    <definedName name="__REC12105" localSheetId="0">#REF!</definedName>
    <definedName name="__REC12105">#REF!</definedName>
    <definedName name="__REC12555" localSheetId="0">#REF!</definedName>
    <definedName name="__REC12555">#REF!</definedName>
    <definedName name="__REC12570" localSheetId="0">#REF!</definedName>
    <definedName name="__REC12570">#REF!</definedName>
    <definedName name="__REC12575" localSheetId="0">#REF!</definedName>
    <definedName name="__REC12575">#REF!</definedName>
    <definedName name="__REC12580" localSheetId="0">#REF!</definedName>
    <definedName name="__REC12580">#REF!</definedName>
    <definedName name="__REC12600" localSheetId="0">#REF!</definedName>
    <definedName name="__REC12600">#REF!</definedName>
    <definedName name="__REC12610" localSheetId="0">#REF!</definedName>
    <definedName name="__REC12610">#REF!</definedName>
    <definedName name="__REC12630" localSheetId="0">#REF!</definedName>
    <definedName name="__REC12630">#REF!</definedName>
    <definedName name="__REC12631" localSheetId="0">#REF!</definedName>
    <definedName name="__REC12631">#REF!</definedName>
    <definedName name="__REC12640" localSheetId="0">#REF!</definedName>
    <definedName name="__REC12640">#REF!</definedName>
    <definedName name="__REC12645" localSheetId="0">#REF!</definedName>
    <definedName name="__REC12645">#REF!</definedName>
    <definedName name="__REC12665" localSheetId="0">#REF!</definedName>
    <definedName name="__REC12665">#REF!</definedName>
    <definedName name="__REC12690" localSheetId="0">#REF!</definedName>
    <definedName name="__REC12690">#REF!</definedName>
    <definedName name="__REC12700" localSheetId="0">#REF!</definedName>
    <definedName name="__REC12700">#REF!</definedName>
    <definedName name="__REC12710" localSheetId="0">#REF!</definedName>
    <definedName name="__REC12710">#REF!</definedName>
    <definedName name="__REC13111" localSheetId="0">#REF!</definedName>
    <definedName name="__REC13111">#REF!</definedName>
    <definedName name="__REC13112" localSheetId="0">#REF!</definedName>
    <definedName name="__REC13112">#REF!</definedName>
    <definedName name="__REC13121" localSheetId="0">#REF!</definedName>
    <definedName name="__REC13121">#REF!</definedName>
    <definedName name="__REC13720" localSheetId="0">#REF!</definedName>
    <definedName name="__REC13720">#REF!</definedName>
    <definedName name="__REC14100" localSheetId="0">#REF!</definedName>
    <definedName name="__REC14100">#REF!</definedName>
    <definedName name="__REC14161" localSheetId="0">#REF!</definedName>
    <definedName name="__REC14161">#REF!</definedName>
    <definedName name="__REC14195" localSheetId="0">#REF!</definedName>
    <definedName name="__REC14195">#REF!</definedName>
    <definedName name="__REC14205" localSheetId="0">#REF!</definedName>
    <definedName name="__REC14205">#REF!</definedName>
    <definedName name="__REC14260" localSheetId="0">#REF!</definedName>
    <definedName name="__REC14260">#REF!</definedName>
    <definedName name="__REC14500" localSheetId="0">#REF!</definedName>
    <definedName name="__REC14500">#REF!</definedName>
    <definedName name="__REC14515" localSheetId="0">#REF!</definedName>
    <definedName name="__REC14515">#REF!</definedName>
    <definedName name="__REC14555" localSheetId="0">#REF!</definedName>
    <definedName name="__REC14555">#REF!</definedName>
    <definedName name="__REC14565" localSheetId="0">#REF!</definedName>
    <definedName name="__REC14565">#REF!</definedName>
    <definedName name="__REC15135" localSheetId="0">#REF!</definedName>
    <definedName name="__REC15135">#REF!</definedName>
    <definedName name="__REC15140" localSheetId="0">#REF!</definedName>
    <definedName name="__REC15140">#REF!</definedName>
    <definedName name="__REC15195" localSheetId="0">#REF!</definedName>
    <definedName name="__REC15195">#REF!</definedName>
    <definedName name="__REC15225" localSheetId="0">#REF!</definedName>
    <definedName name="__REC15225">#REF!</definedName>
    <definedName name="__REC15230" localSheetId="0">#REF!</definedName>
    <definedName name="__REC15230">#REF!</definedName>
    <definedName name="__REC15515" localSheetId="0">#REF!</definedName>
    <definedName name="__REC15515">#REF!</definedName>
    <definedName name="__REC15560" localSheetId="0">#REF!</definedName>
    <definedName name="__REC15560">#REF!</definedName>
    <definedName name="__REC15565" localSheetId="0">#REF!</definedName>
    <definedName name="__REC15565">#REF!</definedName>
    <definedName name="__REC15570" localSheetId="0">#REF!</definedName>
    <definedName name="__REC15570">#REF!</definedName>
    <definedName name="__REC15575" localSheetId="0">#REF!</definedName>
    <definedName name="__REC15575">#REF!</definedName>
    <definedName name="__REC15583" localSheetId="0">#REF!</definedName>
    <definedName name="__REC15583">#REF!</definedName>
    <definedName name="__REC15590" localSheetId="0">#REF!</definedName>
    <definedName name="__REC15590">#REF!</definedName>
    <definedName name="__REC15591" localSheetId="0">#REF!</definedName>
    <definedName name="__REC15591">#REF!</definedName>
    <definedName name="__REC15610" localSheetId="0">#REF!</definedName>
    <definedName name="__REC15610">#REF!</definedName>
    <definedName name="__REC15625" localSheetId="0">#REF!</definedName>
    <definedName name="__REC15625">#REF!</definedName>
    <definedName name="__REC15635" localSheetId="0">#REF!</definedName>
    <definedName name="__REC15635">#REF!</definedName>
    <definedName name="__REC15655" localSheetId="0">#REF!</definedName>
    <definedName name="__REC15655">#REF!</definedName>
    <definedName name="__REC15665" localSheetId="0">#REF!</definedName>
    <definedName name="__REC15665">#REF!</definedName>
    <definedName name="__REC16515" localSheetId="0">#REF!</definedName>
    <definedName name="__REC16515">#REF!</definedName>
    <definedName name="__REC16535" localSheetId="0">#REF!</definedName>
    <definedName name="__REC16535">#REF!</definedName>
    <definedName name="__REC17140" localSheetId="0">#REF!</definedName>
    <definedName name="__REC17140">#REF!</definedName>
    <definedName name="__REC19500" localSheetId="0">#REF!</definedName>
    <definedName name="__REC19500">#REF!</definedName>
    <definedName name="__REC19501" localSheetId="0">#REF!</definedName>
    <definedName name="__REC19501">#REF!</definedName>
    <definedName name="__REC19502" localSheetId="0">#REF!</definedName>
    <definedName name="__REC19502">#REF!</definedName>
    <definedName name="__REC19503" localSheetId="0">#REF!</definedName>
    <definedName name="__REC19503">#REF!</definedName>
    <definedName name="__REC19504" localSheetId="0">#REF!</definedName>
    <definedName name="__REC19504">#REF!</definedName>
    <definedName name="__REC19505" localSheetId="0">#REF!</definedName>
    <definedName name="__REC19505">#REF!</definedName>
    <definedName name="__REC20100" localSheetId="0">#REF!</definedName>
    <definedName name="__REC20100">#REF!</definedName>
    <definedName name="__REC20105" localSheetId="0">#REF!</definedName>
    <definedName name="__REC20105">#REF!</definedName>
    <definedName name="__REC20110" localSheetId="0">#REF!</definedName>
    <definedName name="__REC20110">#REF!</definedName>
    <definedName name="__REC20115" localSheetId="0">#REF!</definedName>
    <definedName name="__REC20115">#REF!</definedName>
    <definedName name="__REC20130" localSheetId="0">#REF!</definedName>
    <definedName name="__REC20130">#REF!</definedName>
    <definedName name="__REC20135" localSheetId="0">#REF!</definedName>
    <definedName name="__REC20135">#REF!</definedName>
    <definedName name="__REC20140" localSheetId="0">#REF!</definedName>
    <definedName name="__REC20140">#REF!</definedName>
    <definedName name="__REC20145" localSheetId="0">#REF!</definedName>
    <definedName name="__REC20145">#REF!</definedName>
    <definedName name="__REC20150" localSheetId="0">#REF!</definedName>
    <definedName name="__REC20150">#REF!</definedName>
    <definedName name="__REC20155" localSheetId="0">#REF!</definedName>
    <definedName name="__REC20155">#REF!</definedName>
    <definedName name="__REC20175" localSheetId="0">#REF!</definedName>
    <definedName name="__REC20175">#REF!</definedName>
    <definedName name="__REC20185" localSheetId="0">#REF!</definedName>
    <definedName name="__REC20185">#REF!</definedName>
    <definedName name="__REC20190" localSheetId="0">#REF!</definedName>
    <definedName name="__REC20190">#REF!</definedName>
    <definedName name="__REC20195" localSheetId="0">#REF!</definedName>
    <definedName name="__REC20195">#REF!</definedName>
    <definedName name="__REC20210" localSheetId="0">#REF!</definedName>
    <definedName name="__REC20210">#REF!</definedName>
    <definedName name="__svi2" localSheetId="0">#REF!</definedName>
    <definedName name="__svi2">#REF!</definedName>
    <definedName name="__TT102" localSheetId="1">'[1]Relatório-1ª med.'!#REF!</definedName>
    <definedName name="__TT102" localSheetId="0">'[1]Relatório-1ª med.'!#REF!</definedName>
    <definedName name="__TT102">'[1]Relatório-1ª med.'!#REF!</definedName>
    <definedName name="__TT107" localSheetId="1">'[1]Relatório-1ª med.'!#REF!</definedName>
    <definedName name="__TT107" localSheetId="0">'[1]Relatório-1ª med.'!#REF!</definedName>
    <definedName name="__TT107">'[1]Relatório-1ª med.'!#REF!</definedName>
    <definedName name="__TT121" localSheetId="1">'[1]Relatório-1ª med.'!#REF!</definedName>
    <definedName name="__TT121" localSheetId="0">'[1]Relatório-1ª med.'!#REF!</definedName>
    <definedName name="__TT121">'[1]Relatório-1ª med.'!#REF!</definedName>
    <definedName name="__TT123" localSheetId="1">'[1]Relatório-1ª med.'!#REF!</definedName>
    <definedName name="__TT123" localSheetId="0">'[1]Relatório-1ª med.'!#REF!</definedName>
    <definedName name="__TT123">'[1]Relatório-1ª med.'!#REF!</definedName>
    <definedName name="__TT19" localSheetId="1">'[1]Relatório-1ª med.'!#REF!</definedName>
    <definedName name="__TT19" localSheetId="0">'[1]Relatório-1ª med.'!#REF!</definedName>
    <definedName name="__TT19">'[1]Relatório-1ª med.'!#REF!</definedName>
    <definedName name="__TT20" localSheetId="1">'[1]Relatório-1ª med.'!#REF!</definedName>
    <definedName name="__TT20" localSheetId="0">'[1]Relatório-1ª med.'!#REF!</definedName>
    <definedName name="__TT20">'[1]Relatório-1ª med.'!#REF!</definedName>
    <definedName name="__TT21" localSheetId="1">'[1]Relatório-1ª med.'!#REF!</definedName>
    <definedName name="__TT21" localSheetId="0">'[1]Relatório-1ª med.'!#REF!</definedName>
    <definedName name="__TT21">'[1]Relatório-1ª med.'!#REF!</definedName>
    <definedName name="__TT22" localSheetId="1">'[1]Relatório-1ª med.'!#REF!</definedName>
    <definedName name="__TT22" localSheetId="0">'[1]Relatório-1ª med.'!#REF!</definedName>
    <definedName name="__TT22">'[1]Relatório-1ª med.'!#REF!</definedName>
    <definedName name="__TT26" localSheetId="1">'[1]Relatório-1ª med.'!#REF!</definedName>
    <definedName name="__TT26" localSheetId="0">'[1]Relatório-1ª med.'!#REF!</definedName>
    <definedName name="__TT26">'[1]Relatório-1ª med.'!#REF!</definedName>
    <definedName name="__TT27" localSheetId="1">'[1]Relatório-1ª med.'!#REF!</definedName>
    <definedName name="__TT27" localSheetId="0">'[1]Relatório-1ª med.'!#REF!</definedName>
    <definedName name="__TT27">'[1]Relatório-1ª med.'!#REF!</definedName>
    <definedName name="__TT28" localSheetId="1">'[1]Relatório-1ª med.'!#REF!</definedName>
    <definedName name="__TT28" localSheetId="0">'[1]Relatório-1ª med.'!#REF!</definedName>
    <definedName name="__TT28">'[1]Relatório-1ª med.'!#REF!</definedName>
    <definedName name="__TT30" localSheetId="1">'[1]Relatório-1ª med.'!#REF!</definedName>
    <definedName name="__TT30" localSheetId="0">'[1]Relatório-1ª med.'!#REF!</definedName>
    <definedName name="__TT30">'[1]Relatório-1ª med.'!#REF!</definedName>
    <definedName name="__TT31" localSheetId="1">'[1]Relatório-1ª med.'!#REF!</definedName>
    <definedName name="__TT31" localSheetId="0">'[1]Relatório-1ª med.'!#REF!</definedName>
    <definedName name="__TT31">'[1]Relatório-1ª med.'!#REF!</definedName>
    <definedName name="__TT32" localSheetId="1">'[1]Relatório-1ª med.'!#REF!</definedName>
    <definedName name="__TT32" localSheetId="0">'[1]Relatório-1ª med.'!#REF!</definedName>
    <definedName name="__TT32">'[1]Relatório-1ª med.'!#REF!</definedName>
    <definedName name="__TT33" localSheetId="1">'[1]Relatório-1ª med.'!#REF!</definedName>
    <definedName name="__TT33" localSheetId="0">'[1]Relatório-1ª med.'!#REF!</definedName>
    <definedName name="__TT33">'[1]Relatório-1ª med.'!#REF!</definedName>
    <definedName name="__TT34" localSheetId="1">'[1]Relatório-1ª med.'!#REF!</definedName>
    <definedName name="__TT34" localSheetId="0">'[1]Relatório-1ª med.'!#REF!</definedName>
    <definedName name="__TT34">'[1]Relatório-1ª med.'!#REF!</definedName>
    <definedName name="__TT36" localSheetId="1">'[1]Relatório-1ª med.'!#REF!</definedName>
    <definedName name="__TT36" localSheetId="0">'[1]Relatório-1ª med.'!#REF!</definedName>
    <definedName name="__TT36">'[1]Relatório-1ª med.'!#REF!</definedName>
    <definedName name="__TT37" localSheetId="1">'[1]Relatório-1ª med.'!#REF!</definedName>
    <definedName name="__TT37" localSheetId="0">'[1]Relatório-1ª med.'!#REF!</definedName>
    <definedName name="__TT37">'[1]Relatório-1ª med.'!#REF!</definedName>
    <definedName name="__TT38" localSheetId="1">'[1]Relatório-1ª med.'!#REF!</definedName>
    <definedName name="__TT38" localSheetId="0">'[1]Relatório-1ª med.'!#REF!</definedName>
    <definedName name="__TT38">'[1]Relatório-1ª med.'!#REF!</definedName>
    <definedName name="__TT39" localSheetId="1">'[1]Relatório-1ª med.'!#REF!</definedName>
    <definedName name="__TT39" localSheetId="0">'[1]Relatório-1ª med.'!#REF!</definedName>
    <definedName name="__TT39">'[1]Relatório-1ª med.'!#REF!</definedName>
    <definedName name="__TT40" localSheetId="1">'[1]Relatório-1ª med.'!#REF!</definedName>
    <definedName name="__TT40" localSheetId="0">'[1]Relatório-1ª med.'!#REF!</definedName>
    <definedName name="__TT40">'[1]Relatório-1ª med.'!#REF!</definedName>
    <definedName name="__TT5" localSheetId="1">'[1]Relatório-1ª med.'!#REF!</definedName>
    <definedName name="__TT5" localSheetId="0">'[1]Relatório-1ª med.'!#REF!</definedName>
    <definedName name="__TT5">'[1]Relatório-1ª med.'!#REF!</definedName>
    <definedName name="__TT52" localSheetId="1">'[1]Relatório-1ª med.'!#REF!</definedName>
    <definedName name="__TT52" localSheetId="0">'[1]Relatório-1ª med.'!#REF!</definedName>
    <definedName name="__TT52">'[1]Relatório-1ª med.'!#REF!</definedName>
    <definedName name="__TT53" localSheetId="1">'[1]Relatório-1ª med.'!#REF!</definedName>
    <definedName name="__TT53" localSheetId="0">'[1]Relatório-1ª med.'!#REF!</definedName>
    <definedName name="__TT53">'[1]Relatório-1ª med.'!#REF!</definedName>
    <definedName name="__TT54" localSheetId="1">'[1]Relatório-1ª med.'!#REF!</definedName>
    <definedName name="__TT54" localSheetId="0">'[1]Relatório-1ª med.'!#REF!</definedName>
    <definedName name="__TT54">'[1]Relatório-1ª med.'!#REF!</definedName>
    <definedName name="__TT55" localSheetId="1">'[1]Relatório-1ª med.'!#REF!</definedName>
    <definedName name="__TT55" localSheetId="0">'[1]Relatório-1ª med.'!#REF!</definedName>
    <definedName name="__TT55">'[1]Relatório-1ª med.'!#REF!</definedName>
    <definedName name="__TT6" localSheetId="1">'[1]Relatório-1ª med.'!#REF!</definedName>
    <definedName name="__TT6" localSheetId="0">'[1]Relatório-1ª med.'!#REF!</definedName>
    <definedName name="__TT6">'[1]Relatório-1ª med.'!#REF!</definedName>
    <definedName name="__TT60" localSheetId="1">'[1]Relatório-1ª med.'!#REF!</definedName>
    <definedName name="__TT60" localSheetId="0">'[1]Relatório-1ª med.'!#REF!</definedName>
    <definedName name="__TT60">'[1]Relatório-1ª med.'!#REF!</definedName>
    <definedName name="__TT61" localSheetId="1">'[1]Relatório-1ª med.'!#REF!</definedName>
    <definedName name="__TT61" localSheetId="0">'[1]Relatório-1ª med.'!#REF!</definedName>
    <definedName name="__TT61">'[1]Relatório-1ª med.'!#REF!</definedName>
    <definedName name="__TT69" localSheetId="1">'[1]Relatório-1ª med.'!#REF!</definedName>
    <definedName name="__TT69" localSheetId="0">'[1]Relatório-1ª med.'!#REF!</definedName>
    <definedName name="__TT69">'[1]Relatório-1ª med.'!#REF!</definedName>
    <definedName name="__TT7" localSheetId="1">'[1]Relatório-1ª med.'!#REF!</definedName>
    <definedName name="__TT7" localSheetId="0">'[1]Relatório-1ª med.'!#REF!</definedName>
    <definedName name="__TT7">'[1]Relatório-1ª med.'!#REF!</definedName>
    <definedName name="__TT70" localSheetId="1">'[1]Relatório-1ª med.'!#REF!</definedName>
    <definedName name="__TT70" localSheetId="0">'[1]Relatório-1ª med.'!#REF!</definedName>
    <definedName name="__TT70">'[1]Relatório-1ª med.'!#REF!</definedName>
    <definedName name="__TT71" localSheetId="1">'[1]Relatório-1ª med.'!#REF!</definedName>
    <definedName name="__TT71" localSheetId="0">'[1]Relatório-1ª med.'!#REF!</definedName>
    <definedName name="__TT71">'[1]Relatório-1ª med.'!#REF!</definedName>
    <definedName name="__TT74" localSheetId="1">'[1]Relatório-1ª med.'!#REF!</definedName>
    <definedName name="__TT74" localSheetId="0">'[1]Relatório-1ª med.'!#REF!</definedName>
    <definedName name="__TT74">'[1]Relatório-1ª med.'!#REF!</definedName>
    <definedName name="__TT75" localSheetId="1">'[1]Relatório-1ª med.'!#REF!</definedName>
    <definedName name="__TT75" localSheetId="0">'[1]Relatório-1ª med.'!#REF!</definedName>
    <definedName name="__TT75">'[1]Relatório-1ª med.'!#REF!</definedName>
    <definedName name="__TT76" localSheetId="1">'[1]Relatório-1ª med.'!#REF!</definedName>
    <definedName name="__TT76" localSheetId="0">'[1]Relatório-1ª med.'!#REF!</definedName>
    <definedName name="__TT76">'[1]Relatório-1ª med.'!#REF!</definedName>
    <definedName name="__TT77" localSheetId="1">'[1]Relatório-1ª med.'!#REF!</definedName>
    <definedName name="__TT77" localSheetId="0">'[1]Relatório-1ª med.'!#REF!</definedName>
    <definedName name="__TT77">'[1]Relatório-1ª med.'!#REF!</definedName>
    <definedName name="__TT78" localSheetId="1">'[1]Relatório-1ª med.'!#REF!</definedName>
    <definedName name="__TT78" localSheetId="0">'[1]Relatório-1ª med.'!#REF!</definedName>
    <definedName name="__TT78">'[1]Relatório-1ª med.'!#REF!</definedName>
    <definedName name="__TT79" localSheetId="1">'[1]Relatório-1ª med.'!#REF!</definedName>
    <definedName name="__TT79" localSheetId="0">'[1]Relatório-1ª med.'!#REF!</definedName>
    <definedName name="__TT79">'[1]Relatório-1ª med.'!#REF!</definedName>
    <definedName name="__TT94" localSheetId="1">'[1]Relatório-1ª med.'!#REF!</definedName>
    <definedName name="__TT94" localSheetId="0">'[1]Relatório-1ª med.'!#REF!</definedName>
    <definedName name="__TT94">'[1]Relatório-1ª med.'!#REF!</definedName>
    <definedName name="__TT95" localSheetId="1">'[1]Relatório-1ª med.'!#REF!</definedName>
    <definedName name="__TT95" localSheetId="0">'[1]Relatório-1ª med.'!#REF!</definedName>
    <definedName name="__TT95">'[1]Relatório-1ª med.'!#REF!</definedName>
    <definedName name="__TT97" localSheetId="1">'[1]Relatório-1ª med.'!#REF!</definedName>
    <definedName name="__TT97" localSheetId="0">'[1]Relatório-1ª med.'!#REF!</definedName>
    <definedName name="__TT97">'[1]Relatório-1ª med.'!#REF!</definedName>
    <definedName name="__UNI11100" localSheetId="1">#REF!</definedName>
    <definedName name="__UNI11100" localSheetId="0">#REF!</definedName>
    <definedName name="__UNI11100">#REF!</definedName>
    <definedName name="__UNI11110" localSheetId="1">#REF!</definedName>
    <definedName name="__UNI11110" localSheetId="0">#REF!</definedName>
    <definedName name="__UNI11110">#REF!</definedName>
    <definedName name="__UNI11115" localSheetId="1">#REF!</definedName>
    <definedName name="__UNI11115" localSheetId="0">#REF!</definedName>
    <definedName name="__UNI11115">#REF!</definedName>
    <definedName name="__UNI11125" localSheetId="0">#REF!</definedName>
    <definedName name="__UNI11125">#REF!</definedName>
    <definedName name="__UNI11130" localSheetId="0">#REF!</definedName>
    <definedName name="__UNI11130">#REF!</definedName>
    <definedName name="__UNI11135" localSheetId="0">#REF!</definedName>
    <definedName name="__UNI11135">#REF!</definedName>
    <definedName name="__UNI11145" localSheetId="0">#REF!</definedName>
    <definedName name="__UNI11145">#REF!</definedName>
    <definedName name="__UNI11150" localSheetId="0">#REF!</definedName>
    <definedName name="__UNI11150">#REF!</definedName>
    <definedName name="__UNI11165" localSheetId="0">#REF!</definedName>
    <definedName name="__UNI11165">#REF!</definedName>
    <definedName name="__UNI11170" localSheetId="0">#REF!</definedName>
    <definedName name="__UNI11170">#REF!</definedName>
    <definedName name="__UNI11180" localSheetId="0">#REF!</definedName>
    <definedName name="__UNI11180">#REF!</definedName>
    <definedName name="__UNI11185" localSheetId="0">#REF!</definedName>
    <definedName name="__UNI11185">#REF!</definedName>
    <definedName name="__UNI11220" localSheetId="0">#REF!</definedName>
    <definedName name="__UNI11220">#REF!</definedName>
    <definedName name="__UNI12105" localSheetId="0">#REF!</definedName>
    <definedName name="__UNI12105">#REF!</definedName>
    <definedName name="__UNI12555" localSheetId="0">#REF!</definedName>
    <definedName name="__UNI12555">#REF!</definedName>
    <definedName name="__UNI12570" localSheetId="0">#REF!</definedName>
    <definedName name="__UNI12570">#REF!</definedName>
    <definedName name="__UNI12575" localSheetId="0">#REF!</definedName>
    <definedName name="__UNI12575">#REF!</definedName>
    <definedName name="__UNI12580" localSheetId="0">#REF!</definedName>
    <definedName name="__UNI12580">#REF!</definedName>
    <definedName name="__UNI12600" localSheetId="0">#REF!</definedName>
    <definedName name="__UNI12600">#REF!</definedName>
    <definedName name="__UNI12610" localSheetId="0">#REF!</definedName>
    <definedName name="__UNI12610">#REF!</definedName>
    <definedName name="__UNI12630" localSheetId="0">#REF!</definedName>
    <definedName name="__UNI12630">#REF!</definedName>
    <definedName name="__UNI12631" localSheetId="0">#REF!</definedName>
    <definedName name="__UNI12631">#REF!</definedName>
    <definedName name="__UNI12640" localSheetId="0">#REF!</definedName>
    <definedName name="__UNI12640">#REF!</definedName>
    <definedName name="__UNI12645" localSheetId="0">#REF!</definedName>
    <definedName name="__UNI12645">#REF!</definedName>
    <definedName name="__UNI12665" localSheetId="0">#REF!</definedName>
    <definedName name="__UNI12665">#REF!</definedName>
    <definedName name="__UNI12690" localSheetId="0">#REF!</definedName>
    <definedName name="__UNI12690">#REF!</definedName>
    <definedName name="__UNI12700" localSheetId="0">#REF!</definedName>
    <definedName name="__UNI12700">#REF!</definedName>
    <definedName name="__UNI12710" localSheetId="0">#REF!</definedName>
    <definedName name="__UNI12710">#REF!</definedName>
    <definedName name="__UNI13111" localSheetId="0">#REF!</definedName>
    <definedName name="__UNI13111">#REF!</definedName>
    <definedName name="__UNI13112" localSheetId="0">#REF!</definedName>
    <definedName name="__UNI13112">#REF!</definedName>
    <definedName name="__UNI13121" localSheetId="0">#REF!</definedName>
    <definedName name="__UNI13121">#REF!</definedName>
    <definedName name="__UNI13720" localSheetId="0">#REF!</definedName>
    <definedName name="__UNI13720">#REF!</definedName>
    <definedName name="__UNI14100" localSheetId="0">#REF!</definedName>
    <definedName name="__UNI14100">#REF!</definedName>
    <definedName name="__UNI14161" localSheetId="0">#REF!</definedName>
    <definedName name="__UNI14161">#REF!</definedName>
    <definedName name="__UNI14195" localSheetId="0">#REF!</definedName>
    <definedName name="__UNI14195">#REF!</definedName>
    <definedName name="__UNI14205" localSheetId="0">#REF!</definedName>
    <definedName name="__UNI14205">#REF!</definedName>
    <definedName name="__UNI14260" localSheetId="0">#REF!</definedName>
    <definedName name="__UNI14260">#REF!</definedName>
    <definedName name="__UNI14500" localSheetId="0">#REF!</definedName>
    <definedName name="__UNI14500">#REF!</definedName>
    <definedName name="__UNI14515" localSheetId="0">#REF!</definedName>
    <definedName name="__UNI14515">#REF!</definedName>
    <definedName name="__UNI14555" localSheetId="0">#REF!</definedName>
    <definedName name="__UNI14555">#REF!</definedName>
    <definedName name="__UNI14565" localSheetId="0">#REF!</definedName>
    <definedName name="__UNI14565">#REF!</definedName>
    <definedName name="__UNI15135" localSheetId="0">#REF!</definedName>
    <definedName name="__UNI15135">#REF!</definedName>
    <definedName name="__UNI15140" localSheetId="0">#REF!</definedName>
    <definedName name="__UNI15140">#REF!</definedName>
    <definedName name="__UNI15195" localSheetId="0">#REF!</definedName>
    <definedName name="__UNI15195">#REF!</definedName>
    <definedName name="__UNI15225" localSheetId="0">#REF!</definedName>
    <definedName name="__UNI15225">#REF!</definedName>
    <definedName name="__UNI15230" localSheetId="0">#REF!</definedName>
    <definedName name="__UNI15230">#REF!</definedName>
    <definedName name="__UNI15515" localSheetId="0">#REF!</definedName>
    <definedName name="__UNI15515">#REF!</definedName>
    <definedName name="__UNI15560" localSheetId="0">#REF!</definedName>
    <definedName name="__UNI15560">#REF!</definedName>
    <definedName name="__UNI15565" localSheetId="0">#REF!</definedName>
    <definedName name="__UNI15565">#REF!</definedName>
    <definedName name="__UNI15570" localSheetId="0">#REF!</definedName>
    <definedName name="__UNI15570">#REF!</definedName>
    <definedName name="__UNI15575" localSheetId="0">#REF!</definedName>
    <definedName name="__UNI15575">#REF!</definedName>
    <definedName name="__UNI15583" localSheetId="0">#REF!</definedName>
    <definedName name="__UNI15583">#REF!</definedName>
    <definedName name="__UNI15590" localSheetId="0">#REF!</definedName>
    <definedName name="__UNI15590">#REF!</definedName>
    <definedName name="__UNI15591" localSheetId="0">#REF!</definedName>
    <definedName name="__UNI15591">#REF!</definedName>
    <definedName name="__UNI15610" localSheetId="0">#REF!</definedName>
    <definedName name="__UNI15610">#REF!</definedName>
    <definedName name="__UNI15625" localSheetId="0">#REF!</definedName>
    <definedName name="__UNI15625">#REF!</definedName>
    <definedName name="__UNI15635" localSheetId="0">#REF!</definedName>
    <definedName name="__UNI15635">#REF!</definedName>
    <definedName name="__UNI15655" localSheetId="0">#REF!</definedName>
    <definedName name="__UNI15655">#REF!</definedName>
    <definedName name="__UNI15665" localSheetId="0">#REF!</definedName>
    <definedName name="__UNI15665">#REF!</definedName>
    <definedName name="__UNI16515" localSheetId="0">#REF!</definedName>
    <definedName name="__UNI16515">#REF!</definedName>
    <definedName name="__UNI16535" localSheetId="0">#REF!</definedName>
    <definedName name="__UNI16535">#REF!</definedName>
    <definedName name="__UNI17140" localSheetId="0">#REF!</definedName>
    <definedName name="__UNI17140">#REF!</definedName>
    <definedName name="__UNI19500" localSheetId="0">#REF!</definedName>
    <definedName name="__UNI19500">#REF!</definedName>
    <definedName name="__UNI19501" localSheetId="0">#REF!</definedName>
    <definedName name="__UNI19501">#REF!</definedName>
    <definedName name="__UNI19502" localSheetId="0">#REF!</definedName>
    <definedName name="__UNI19502">#REF!</definedName>
    <definedName name="__UNI19503" localSheetId="0">#REF!</definedName>
    <definedName name="__UNI19503">#REF!</definedName>
    <definedName name="__UNI19504" localSheetId="0">#REF!</definedName>
    <definedName name="__UNI19504">#REF!</definedName>
    <definedName name="__UNI19505" localSheetId="0">#REF!</definedName>
    <definedName name="__UNI19505">#REF!</definedName>
    <definedName name="__UNI20100" localSheetId="0">#REF!</definedName>
    <definedName name="__UNI20100">#REF!</definedName>
    <definedName name="__UNI20105" localSheetId="0">#REF!</definedName>
    <definedName name="__UNI20105">#REF!</definedName>
    <definedName name="__UNI20110" localSheetId="0">#REF!</definedName>
    <definedName name="__UNI20110">#REF!</definedName>
    <definedName name="__UNI20115" localSheetId="0">#REF!</definedName>
    <definedName name="__UNI20115">#REF!</definedName>
    <definedName name="__UNI20130" localSheetId="0">#REF!</definedName>
    <definedName name="__UNI20130">#REF!</definedName>
    <definedName name="__UNI20135" localSheetId="0">#REF!</definedName>
    <definedName name="__UNI20135">#REF!</definedName>
    <definedName name="__UNI20140" localSheetId="0">#REF!</definedName>
    <definedName name="__UNI20140">#REF!</definedName>
    <definedName name="__UNI20145" localSheetId="0">#REF!</definedName>
    <definedName name="__UNI20145">#REF!</definedName>
    <definedName name="__UNI20150" localSheetId="0">#REF!</definedName>
    <definedName name="__UNI20150">#REF!</definedName>
    <definedName name="__UNI20155" localSheetId="0">#REF!</definedName>
    <definedName name="__UNI20155">#REF!</definedName>
    <definedName name="__UNI20175" localSheetId="0">#REF!</definedName>
    <definedName name="__UNI20175">#REF!</definedName>
    <definedName name="__UNI20185" localSheetId="0">#REF!</definedName>
    <definedName name="__UNI20185">#REF!</definedName>
    <definedName name="__UNI20190" localSheetId="0">#REF!</definedName>
    <definedName name="__UNI20190">#REF!</definedName>
    <definedName name="__UNI20195" localSheetId="0">#REF!</definedName>
    <definedName name="__UNI20195">#REF!</definedName>
    <definedName name="__UNI20210" localSheetId="0">#REF!</definedName>
    <definedName name="__UNI20210">#REF!</definedName>
    <definedName name="__VAL11100" localSheetId="0">#REF!</definedName>
    <definedName name="__VAL11100">#REF!</definedName>
    <definedName name="__VAL11110" localSheetId="0">#REF!</definedName>
    <definedName name="__VAL11110">#REF!</definedName>
    <definedName name="__VAL11115" localSheetId="0">#REF!</definedName>
    <definedName name="__VAL11115">#REF!</definedName>
    <definedName name="__VAL11125" localSheetId="0">#REF!</definedName>
    <definedName name="__VAL11125">#REF!</definedName>
    <definedName name="__VAL11130" localSheetId="0">#REF!</definedName>
    <definedName name="__VAL11130">#REF!</definedName>
    <definedName name="__VAL11135" localSheetId="0">#REF!</definedName>
    <definedName name="__VAL11135">#REF!</definedName>
    <definedName name="__VAL11145" localSheetId="0">#REF!</definedName>
    <definedName name="__VAL11145">#REF!</definedName>
    <definedName name="__VAL11150" localSheetId="0">#REF!</definedName>
    <definedName name="__VAL11150">#REF!</definedName>
    <definedName name="__VAL11165" localSheetId="0">#REF!</definedName>
    <definedName name="__VAL11165">#REF!</definedName>
    <definedName name="__VAL11170" localSheetId="0">#REF!</definedName>
    <definedName name="__VAL11170">#REF!</definedName>
    <definedName name="__VAL11180" localSheetId="0">#REF!</definedName>
    <definedName name="__VAL11180">#REF!</definedName>
    <definedName name="__VAL11185" localSheetId="0">#REF!</definedName>
    <definedName name="__VAL11185">#REF!</definedName>
    <definedName name="__VAL11220" localSheetId="0">#REF!</definedName>
    <definedName name="__VAL11220">#REF!</definedName>
    <definedName name="__VAL12105" localSheetId="0">#REF!</definedName>
    <definedName name="__VAL12105">#REF!</definedName>
    <definedName name="__VAL12555" localSheetId="0">#REF!</definedName>
    <definedName name="__VAL12555">#REF!</definedName>
    <definedName name="__VAL12570" localSheetId="0">#REF!</definedName>
    <definedName name="__VAL12570">#REF!</definedName>
    <definedName name="__VAL12575" localSheetId="0">#REF!</definedName>
    <definedName name="__VAL12575">#REF!</definedName>
    <definedName name="__VAL12580" localSheetId="0">#REF!</definedName>
    <definedName name="__VAL12580">#REF!</definedName>
    <definedName name="__VAL12600" localSheetId="0">#REF!</definedName>
    <definedName name="__VAL12600">#REF!</definedName>
    <definedName name="__VAL12610" localSheetId="0">#REF!</definedName>
    <definedName name="__VAL12610">#REF!</definedName>
    <definedName name="__VAL12630" localSheetId="0">#REF!</definedName>
    <definedName name="__VAL12630">#REF!</definedName>
    <definedName name="__VAL12631" localSheetId="0">#REF!</definedName>
    <definedName name="__VAL12631">#REF!</definedName>
    <definedName name="__VAL12640" localSheetId="0">#REF!</definedName>
    <definedName name="__VAL12640">#REF!</definedName>
    <definedName name="__VAL12645" localSheetId="0">#REF!</definedName>
    <definedName name="__VAL12645">#REF!</definedName>
    <definedName name="__VAL12665" localSheetId="0">#REF!</definedName>
    <definedName name="__VAL12665">#REF!</definedName>
    <definedName name="__VAL12690" localSheetId="0">#REF!</definedName>
    <definedName name="__VAL12690">#REF!</definedName>
    <definedName name="__VAL12700" localSheetId="0">#REF!</definedName>
    <definedName name="__VAL12700">#REF!</definedName>
    <definedName name="__VAL12710" localSheetId="0">#REF!</definedName>
    <definedName name="__VAL12710">#REF!</definedName>
    <definedName name="__VAL13111" localSheetId="0">#REF!</definedName>
    <definedName name="__VAL13111">#REF!</definedName>
    <definedName name="__VAL13112" localSheetId="0">#REF!</definedName>
    <definedName name="__VAL13112">#REF!</definedName>
    <definedName name="__VAL13121" localSheetId="0">#REF!</definedName>
    <definedName name="__VAL13121">#REF!</definedName>
    <definedName name="__VAL13720" localSheetId="0">#REF!</definedName>
    <definedName name="__VAL13720">#REF!</definedName>
    <definedName name="__VAL14100" localSheetId="0">#REF!</definedName>
    <definedName name="__VAL14100">#REF!</definedName>
    <definedName name="__VAL14161" localSheetId="0">#REF!</definedName>
    <definedName name="__VAL14161">#REF!</definedName>
    <definedName name="__VAL14195" localSheetId="0">#REF!</definedName>
    <definedName name="__VAL14195">#REF!</definedName>
    <definedName name="__VAL14205" localSheetId="0">#REF!</definedName>
    <definedName name="__VAL14205">#REF!</definedName>
    <definedName name="__VAL14260" localSheetId="0">#REF!</definedName>
    <definedName name="__VAL14260">#REF!</definedName>
    <definedName name="__VAL14500" localSheetId="0">#REF!</definedName>
    <definedName name="__VAL14500">#REF!</definedName>
    <definedName name="__VAL14515" localSheetId="0">#REF!</definedName>
    <definedName name="__VAL14515">#REF!</definedName>
    <definedName name="__VAL14555" localSheetId="0">#REF!</definedName>
    <definedName name="__VAL14555">#REF!</definedName>
    <definedName name="__VAL14565" localSheetId="0">#REF!</definedName>
    <definedName name="__VAL14565">#REF!</definedName>
    <definedName name="__VAL15135" localSheetId="0">#REF!</definedName>
    <definedName name="__VAL15135">#REF!</definedName>
    <definedName name="__VAL15140" localSheetId="0">#REF!</definedName>
    <definedName name="__VAL15140">#REF!</definedName>
    <definedName name="__VAL15195" localSheetId="0">#REF!</definedName>
    <definedName name="__VAL15195">#REF!</definedName>
    <definedName name="__VAL15225" localSheetId="0">#REF!</definedName>
    <definedName name="__VAL15225">#REF!</definedName>
    <definedName name="__VAL15230" localSheetId="0">#REF!</definedName>
    <definedName name="__VAL15230">#REF!</definedName>
    <definedName name="__VAL15515" localSheetId="0">#REF!</definedName>
    <definedName name="__VAL15515">#REF!</definedName>
    <definedName name="__VAL15560" localSheetId="0">#REF!</definedName>
    <definedName name="__VAL15560">#REF!</definedName>
    <definedName name="__VAL15565" localSheetId="0">#REF!</definedName>
    <definedName name="__VAL15565">#REF!</definedName>
    <definedName name="__VAL15570" localSheetId="0">#REF!</definedName>
    <definedName name="__VAL15570">#REF!</definedName>
    <definedName name="__VAL15575" localSheetId="0">#REF!</definedName>
    <definedName name="__VAL15575">#REF!</definedName>
    <definedName name="__VAL15583" localSheetId="0">#REF!</definedName>
    <definedName name="__VAL15583">#REF!</definedName>
    <definedName name="__VAL15590" localSheetId="0">#REF!</definedName>
    <definedName name="__VAL15590">#REF!</definedName>
    <definedName name="__VAL15591" localSheetId="0">#REF!</definedName>
    <definedName name="__VAL15591">#REF!</definedName>
    <definedName name="__VAL15610" localSheetId="0">#REF!</definedName>
    <definedName name="__VAL15610">#REF!</definedName>
    <definedName name="__VAL15625" localSheetId="0">#REF!</definedName>
    <definedName name="__VAL15625">#REF!</definedName>
    <definedName name="__VAL15635" localSheetId="0">#REF!</definedName>
    <definedName name="__VAL15635">#REF!</definedName>
    <definedName name="__VAL15655" localSheetId="0">#REF!</definedName>
    <definedName name="__VAL15655">#REF!</definedName>
    <definedName name="__VAL15665" localSheetId="0">#REF!</definedName>
    <definedName name="__VAL15665">#REF!</definedName>
    <definedName name="__VAL16515" localSheetId="0">#REF!</definedName>
    <definedName name="__VAL16515">#REF!</definedName>
    <definedName name="__VAL16535" localSheetId="0">#REF!</definedName>
    <definedName name="__VAL16535">#REF!</definedName>
    <definedName name="__VAL17140" localSheetId="0">#REF!</definedName>
    <definedName name="__VAL17140">#REF!</definedName>
    <definedName name="__VAL19500" localSheetId="0">#REF!</definedName>
    <definedName name="__VAL19500">#REF!</definedName>
    <definedName name="__VAL19501" localSheetId="0">#REF!</definedName>
    <definedName name="__VAL19501">#REF!</definedName>
    <definedName name="__VAL19502" localSheetId="0">#REF!</definedName>
    <definedName name="__VAL19502">#REF!</definedName>
    <definedName name="__VAL19503" localSheetId="0">#REF!</definedName>
    <definedName name="__VAL19503">#REF!</definedName>
    <definedName name="__VAL19504" localSheetId="0">#REF!</definedName>
    <definedName name="__VAL19504">#REF!</definedName>
    <definedName name="__VAL19505" localSheetId="0">#REF!</definedName>
    <definedName name="__VAL19505">#REF!</definedName>
    <definedName name="__VAL20100" localSheetId="0">#REF!</definedName>
    <definedName name="__VAL20100">#REF!</definedName>
    <definedName name="__VAL20105" localSheetId="0">#REF!</definedName>
    <definedName name="__VAL20105">#REF!</definedName>
    <definedName name="__VAL20110" localSheetId="0">#REF!</definedName>
    <definedName name="__VAL20110">#REF!</definedName>
    <definedName name="__VAL20115" localSheetId="0">#REF!</definedName>
    <definedName name="__VAL20115">#REF!</definedName>
    <definedName name="__VAL20130" localSheetId="0">#REF!</definedName>
    <definedName name="__VAL20130">#REF!</definedName>
    <definedName name="__VAL20135" localSheetId="0">#REF!</definedName>
    <definedName name="__VAL20135">#REF!</definedName>
    <definedName name="__VAL20140" localSheetId="0">#REF!</definedName>
    <definedName name="__VAL20140">#REF!</definedName>
    <definedName name="__VAL20145" localSheetId="0">#REF!</definedName>
    <definedName name="__VAL20145">#REF!</definedName>
    <definedName name="__VAL20150" localSheetId="0">#REF!</definedName>
    <definedName name="__VAL20150">#REF!</definedName>
    <definedName name="__VAL20155" localSheetId="0">#REF!</definedName>
    <definedName name="__VAL20155">#REF!</definedName>
    <definedName name="__VAL20175" localSheetId="0">#REF!</definedName>
    <definedName name="__VAL20175">#REF!</definedName>
    <definedName name="__VAL20185" localSheetId="0">#REF!</definedName>
    <definedName name="__VAL20185">#REF!</definedName>
    <definedName name="__VAL20190" localSheetId="0">#REF!</definedName>
    <definedName name="__VAL20190">#REF!</definedName>
    <definedName name="__VAL20195" localSheetId="0">#REF!</definedName>
    <definedName name="__VAL20195">#REF!</definedName>
    <definedName name="__VAL20210" localSheetId="0">#REF!</definedName>
    <definedName name="__VAL20210">#REF!</definedName>
    <definedName name="_01_09_96" localSheetId="0">#REF!</definedName>
    <definedName name="_01_09_96">#REF!</definedName>
    <definedName name="_A1" localSheetId="0">#REF!</definedName>
    <definedName name="_A1">#REF!</definedName>
    <definedName name="_cab1" localSheetId="0">#REF!</definedName>
    <definedName name="_cab1">#REF!</definedName>
    <definedName name="_COM010201" localSheetId="0">#REF!</definedName>
    <definedName name="_COM010201">#REF!</definedName>
    <definedName name="_COM010202" localSheetId="0">#REF!</definedName>
    <definedName name="_COM010202">#REF!</definedName>
    <definedName name="_COM010205" localSheetId="0">#REF!</definedName>
    <definedName name="_COM010205">#REF!</definedName>
    <definedName name="_COM010206" localSheetId="0">#REF!</definedName>
    <definedName name="_COM010206">#REF!</definedName>
    <definedName name="_COM010210" localSheetId="0">#REF!</definedName>
    <definedName name="_COM010210">#REF!</definedName>
    <definedName name="_COM010301" localSheetId="0">#REF!</definedName>
    <definedName name="_COM010301">#REF!</definedName>
    <definedName name="_COM010401" localSheetId="0">#REF!</definedName>
    <definedName name="_COM010401">#REF!</definedName>
    <definedName name="_COM010402" localSheetId="0">#REF!</definedName>
    <definedName name="_COM010402">#REF!</definedName>
    <definedName name="_COM010407" localSheetId="0">#REF!</definedName>
    <definedName name="_COM010407">#REF!</definedName>
    <definedName name="_COM010413" localSheetId="0">#REF!</definedName>
    <definedName name="_COM010413">#REF!</definedName>
    <definedName name="_COM010501" localSheetId="0">#REF!</definedName>
    <definedName name="_COM010501">#REF!</definedName>
    <definedName name="_COM010503" localSheetId="0">#REF!</definedName>
    <definedName name="_COM010503">#REF!</definedName>
    <definedName name="_COM010505" localSheetId="0">#REF!</definedName>
    <definedName name="_COM010505">#REF!</definedName>
    <definedName name="_COM010509" localSheetId="0">#REF!</definedName>
    <definedName name="_COM010509">#REF!</definedName>
    <definedName name="_COM010512" localSheetId="0">#REF!</definedName>
    <definedName name="_COM010512">#REF!</definedName>
    <definedName name="_COM010518" localSheetId="0">#REF!</definedName>
    <definedName name="_COM010518">#REF!</definedName>
    <definedName name="_COM010519" localSheetId="0">#REF!</definedName>
    <definedName name="_COM010519">#REF!</definedName>
    <definedName name="_COM010521" localSheetId="0">#REF!</definedName>
    <definedName name="_COM010521">#REF!</definedName>
    <definedName name="_COM010523" localSheetId="0">#REF!</definedName>
    <definedName name="_COM010523">#REF!</definedName>
    <definedName name="_COM010532" localSheetId="0">#REF!</definedName>
    <definedName name="_COM010532">#REF!</definedName>
    <definedName name="_COM010533" localSheetId="0">#REF!</definedName>
    <definedName name="_COM010533">#REF!</definedName>
    <definedName name="_COM010536" localSheetId="0">#REF!</definedName>
    <definedName name="_COM010536">#REF!</definedName>
    <definedName name="_COM010701" localSheetId="0">#REF!</definedName>
    <definedName name="_COM010701">#REF!</definedName>
    <definedName name="_COM010703" localSheetId="0">#REF!</definedName>
    <definedName name="_COM010703">#REF!</definedName>
    <definedName name="_COM010705" localSheetId="0">#REF!</definedName>
    <definedName name="_COM010705">#REF!</definedName>
    <definedName name="_COM010708" localSheetId="0">#REF!</definedName>
    <definedName name="_COM010708">#REF!</definedName>
    <definedName name="_COM010710" localSheetId="0">#REF!</definedName>
    <definedName name="_COM010710">#REF!</definedName>
    <definedName name="_COM010712" localSheetId="0">#REF!</definedName>
    <definedName name="_COM010712">#REF!</definedName>
    <definedName name="_COM010717" localSheetId="0">#REF!</definedName>
    <definedName name="_COM010717">#REF!</definedName>
    <definedName name="_COM010718" localSheetId="0">#REF!</definedName>
    <definedName name="_COM010718">#REF!</definedName>
    <definedName name="_COM020201" localSheetId="0">#REF!</definedName>
    <definedName name="_COM020201">#REF!</definedName>
    <definedName name="_COM020205" localSheetId="0">#REF!</definedName>
    <definedName name="_COM020205">#REF!</definedName>
    <definedName name="_COM020211" localSheetId="0">#REF!</definedName>
    <definedName name="_COM020211">#REF!</definedName>
    <definedName name="_COM020217" localSheetId="0">#REF!</definedName>
    <definedName name="_COM020217">#REF!</definedName>
    <definedName name="_COM030102" localSheetId="0">#REF!</definedName>
    <definedName name="_COM030102">#REF!</definedName>
    <definedName name="_COM030201" localSheetId="0">#REF!</definedName>
    <definedName name="_COM030201">#REF!</definedName>
    <definedName name="_COM030303" localSheetId="0">#REF!</definedName>
    <definedName name="_COM030303">#REF!</definedName>
    <definedName name="_COM030317" localSheetId="0">#REF!</definedName>
    <definedName name="_COM030317">#REF!</definedName>
    <definedName name="_COM040101" localSheetId="0">#REF!</definedName>
    <definedName name="_COM040101">#REF!</definedName>
    <definedName name="_COM040202" localSheetId="0">#REF!</definedName>
    <definedName name="_COM040202">#REF!</definedName>
    <definedName name="_COM050103" localSheetId="0">#REF!</definedName>
    <definedName name="_COM050103">#REF!</definedName>
    <definedName name="_COM050207" localSheetId="0">#REF!</definedName>
    <definedName name="_COM050207">#REF!</definedName>
    <definedName name="_COM060101" localSheetId="0">#REF!</definedName>
    <definedName name="_COM060101">#REF!</definedName>
    <definedName name="_COM080101" localSheetId="0">#REF!</definedName>
    <definedName name="_COM080101">#REF!</definedName>
    <definedName name="_COM080310" localSheetId="0">#REF!</definedName>
    <definedName name="_COM080310">#REF!</definedName>
    <definedName name="_COM090101" localSheetId="0">#REF!</definedName>
    <definedName name="_COM090101">#REF!</definedName>
    <definedName name="_COM100302" localSheetId="0">#REF!</definedName>
    <definedName name="_COM100302">#REF!</definedName>
    <definedName name="_COM110101" localSheetId="0">#REF!</definedName>
    <definedName name="_COM110101">#REF!</definedName>
    <definedName name="_COM110104" localSheetId="0">#REF!</definedName>
    <definedName name="_COM110104">#REF!</definedName>
    <definedName name="_COM110107" localSheetId="0">#REF!</definedName>
    <definedName name="_COM110107">#REF!</definedName>
    <definedName name="_COM120101" localSheetId="0">#REF!</definedName>
    <definedName name="_COM120101">#REF!</definedName>
    <definedName name="_COM120105" localSheetId="0">#REF!</definedName>
    <definedName name="_COM120105">#REF!</definedName>
    <definedName name="_COM120106" localSheetId="0">#REF!</definedName>
    <definedName name="_COM120106">#REF!</definedName>
    <definedName name="_COM120107" localSheetId="0">#REF!</definedName>
    <definedName name="_COM120107">#REF!</definedName>
    <definedName name="_COM120110" localSheetId="0">#REF!</definedName>
    <definedName name="_COM120110">#REF!</definedName>
    <definedName name="_COM120150" localSheetId="0">#REF!</definedName>
    <definedName name="_COM120150">#REF!</definedName>
    <definedName name="_COM130101" localSheetId="0">#REF!</definedName>
    <definedName name="_COM130101">#REF!</definedName>
    <definedName name="_COM130103" localSheetId="0">#REF!</definedName>
    <definedName name="_COM130103">#REF!</definedName>
    <definedName name="_COM130304" localSheetId="0">#REF!</definedName>
    <definedName name="_COM130304">#REF!</definedName>
    <definedName name="_COM130401" localSheetId="0">#REF!</definedName>
    <definedName name="_COM130401">#REF!</definedName>
    <definedName name="_COM140102" localSheetId="0">#REF!</definedName>
    <definedName name="_COM140102">#REF!</definedName>
    <definedName name="_COM140109" localSheetId="0">#REF!</definedName>
    <definedName name="_COM140109">#REF!</definedName>
    <definedName name="_COM140113" localSheetId="0">#REF!</definedName>
    <definedName name="_COM140113">#REF!</definedName>
    <definedName name="_COM140122" localSheetId="0">#REF!</definedName>
    <definedName name="_COM140122">#REF!</definedName>
    <definedName name="_COM140126" localSheetId="0">#REF!</definedName>
    <definedName name="_COM140126">#REF!</definedName>
    <definedName name="_COM140129" localSheetId="0">#REF!</definedName>
    <definedName name="_COM140129">#REF!</definedName>
    <definedName name="_COM140135" localSheetId="0">#REF!</definedName>
    <definedName name="_COM140135">#REF!</definedName>
    <definedName name="_COM140143" localSheetId="0">#REF!</definedName>
    <definedName name="_COM140143">#REF!</definedName>
    <definedName name="_COM140145" localSheetId="0">#REF!</definedName>
    <definedName name="_COM140145">#REF!</definedName>
    <definedName name="_COM150130" localSheetId="0">#REF!</definedName>
    <definedName name="_COM150130">#REF!</definedName>
    <definedName name="_COM170101" localSheetId="0">#REF!</definedName>
    <definedName name="_COM170101">#REF!</definedName>
    <definedName name="_COM170102" localSheetId="0">#REF!</definedName>
    <definedName name="_COM170102">#REF!</definedName>
    <definedName name="_COM170103" localSheetId="0">#REF!</definedName>
    <definedName name="_COM170103">#REF!</definedName>
    <definedName name="_xlnm._FilterDatabase" localSheetId="1" hidden="1">CRONOGRAMA!$A$11:$AC$64</definedName>
    <definedName name="_xlnm._FilterDatabase" localSheetId="0" hidden="1">ORÇAMENTO!$A$8:$F$3277</definedName>
    <definedName name="_GLB2" localSheetId="1">#REF!</definedName>
    <definedName name="_GLB2" localSheetId="0">#REF!</definedName>
    <definedName name="_GLB2">#REF!</definedName>
    <definedName name="_i3" localSheetId="1">#REF!</definedName>
    <definedName name="_i3" localSheetId="0">#REF!</definedName>
    <definedName name="_i3">#REF!</definedName>
    <definedName name="_MAO010201" localSheetId="1">#REF!</definedName>
    <definedName name="_MAO010201" localSheetId="0">#REF!</definedName>
    <definedName name="_MAO010201">#REF!</definedName>
    <definedName name="_MAO010202" localSheetId="0">#REF!</definedName>
    <definedName name="_MAO010202">#REF!</definedName>
    <definedName name="_MAO010205" localSheetId="0">#REF!</definedName>
    <definedName name="_MAO010205">#REF!</definedName>
    <definedName name="_MAO010206" localSheetId="0">#REF!</definedName>
    <definedName name="_MAO010206">#REF!</definedName>
    <definedName name="_MAO010210" localSheetId="0">#REF!</definedName>
    <definedName name="_MAO010210">#REF!</definedName>
    <definedName name="_MAO010401" localSheetId="0">#REF!</definedName>
    <definedName name="_MAO010401">#REF!</definedName>
    <definedName name="_MAO010402" localSheetId="0">#REF!</definedName>
    <definedName name="_MAO010402">#REF!</definedName>
    <definedName name="_MAO010407" localSheetId="0">#REF!</definedName>
    <definedName name="_MAO010407">#REF!</definedName>
    <definedName name="_MAO010413" localSheetId="0">#REF!</definedName>
    <definedName name="_MAO010413">#REF!</definedName>
    <definedName name="_MAO010501" localSheetId="0">#REF!</definedName>
    <definedName name="_MAO010501">#REF!</definedName>
    <definedName name="_MAO010503" localSheetId="0">#REF!</definedName>
    <definedName name="_MAO010503">#REF!</definedName>
    <definedName name="_MAO010505" localSheetId="0">#REF!</definedName>
    <definedName name="_MAO010505">#REF!</definedName>
    <definedName name="_MAO010509" localSheetId="0">#REF!</definedName>
    <definedName name="_MAO010509">#REF!</definedName>
    <definedName name="_MAO010512" localSheetId="0">#REF!</definedName>
    <definedName name="_MAO010512">#REF!</definedName>
    <definedName name="_MAO010518" localSheetId="0">#REF!</definedName>
    <definedName name="_MAO010518">#REF!</definedName>
    <definedName name="_MAO010519" localSheetId="0">#REF!</definedName>
    <definedName name="_MAO010519">#REF!</definedName>
    <definedName name="_MAO010521" localSheetId="0">#REF!</definedName>
    <definedName name="_MAO010521">#REF!</definedName>
    <definedName name="_MAO010523" localSheetId="0">#REF!</definedName>
    <definedName name="_MAO010523">#REF!</definedName>
    <definedName name="_MAO010532" localSheetId="0">#REF!</definedName>
    <definedName name="_MAO010532">#REF!</definedName>
    <definedName name="_MAO010533" localSheetId="0">#REF!</definedName>
    <definedName name="_MAO010533">#REF!</definedName>
    <definedName name="_MAO010536" localSheetId="0">#REF!</definedName>
    <definedName name="_MAO010536">#REF!</definedName>
    <definedName name="_MAO010701" localSheetId="0">#REF!</definedName>
    <definedName name="_MAO010701">#REF!</definedName>
    <definedName name="_MAO010703" localSheetId="0">#REF!</definedName>
    <definedName name="_MAO010703">#REF!</definedName>
    <definedName name="_MAO010705" localSheetId="0">#REF!</definedName>
    <definedName name="_MAO010705">#REF!</definedName>
    <definedName name="_MAO010708" localSheetId="0">#REF!</definedName>
    <definedName name="_MAO010708">#REF!</definedName>
    <definedName name="_MAO010710" localSheetId="0">#REF!</definedName>
    <definedName name="_MAO010710">#REF!</definedName>
    <definedName name="_MAO010712" localSheetId="0">#REF!</definedName>
    <definedName name="_MAO010712">#REF!</definedName>
    <definedName name="_MAO010717" localSheetId="0">#REF!</definedName>
    <definedName name="_MAO010717">#REF!</definedName>
    <definedName name="_MAO020201" localSheetId="0">#REF!</definedName>
    <definedName name="_MAO020201">#REF!</definedName>
    <definedName name="_MAO020205" localSheetId="0">#REF!</definedName>
    <definedName name="_MAO020205">#REF!</definedName>
    <definedName name="_MAO020211" localSheetId="0">#REF!</definedName>
    <definedName name="_MAO020211">#REF!</definedName>
    <definedName name="_MAO020217" localSheetId="0">#REF!</definedName>
    <definedName name="_MAO020217">#REF!</definedName>
    <definedName name="_MAO030102" localSheetId="0">#REF!</definedName>
    <definedName name="_MAO030102">#REF!</definedName>
    <definedName name="_MAO030201" localSheetId="0">#REF!</definedName>
    <definedName name="_MAO030201">#REF!</definedName>
    <definedName name="_MAO030303" localSheetId="0">#REF!</definedName>
    <definedName name="_MAO030303">#REF!</definedName>
    <definedName name="_MAO030317" localSheetId="0">#REF!</definedName>
    <definedName name="_MAO030317">#REF!</definedName>
    <definedName name="_MAO040101" localSheetId="0">#REF!</definedName>
    <definedName name="_MAO040101">#REF!</definedName>
    <definedName name="_MAO040202" localSheetId="0">#REF!</definedName>
    <definedName name="_MAO040202">#REF!</definedName>
    <definedName name="_MAO050103" localSheetId="0">#REF!</definedName>
    <definedName name="_MAO050103">#REF!</definedName>
    <definedName name="_MAO050207" localSheetId="0">#REF!</definedName>
    <definedName name="_MAO050207">#REF!</definedName>
    <definedName name="_MAO060101" localSheetId="0">#REF!</definedName>
    <definedName name="_MAO060101">#REF!</definedName>
    <definedName name="_MAO080310" localSheetId="0">#REF!</definedName>
    <definedName name="_MAO080310">#REF!</definedName>
    <definedName name="_MAO090101" localSheetId="0">#REF!</definedName>
    <definedName name="_MAO090101">#REF!</definedName>
    <definedName name="_MAO110101" localSheetId="0">#REF!</definedName>
    <definedName name="_MAO110101">#REF!</definedName>
    <definedName name="_MAO110104" localSheetId="0">#REF!</definedName>
    <definedName name="_MAO110104">#REF!</definedName>
    <definedName name="_MAO110107" localSheetId="0">#REF!</definedName>
    <definedName name="_MAO110107">#REF!</definedName>
    <definedName name="_MAO120101" localSheetId="0">#REF!</definedName>
    <definedName name="_MAO120101">#REF!</definedName>
    <definedName name="_MAO120105" localSheetId="0">#REF!</definedName>
    <definedName name="_MAO120105">#REF!</definedName>
    <definedName name="_MAO120106" localSheetId="0">#REF!</definedName>
    <definedName name="_MAO120106">#REF!</definedName>
    <definedName name="_MAO120107" localSheetId="0">#REF!</definedName>
    <definedName name="_MAO120107">#REF!</definedName>
    <definedName name="_MAO120110" localSheetId="0">#REF!</definedName>
    <definedName name="_MAO120110">#REF!</definedName>
    <definedName name="_MAO120150" localSheetId="0">#REF!</definedName>
    <definedName name="_MAO120150">#REF!</definedName>
    <definedName name="_MAO130101" localSheetId="0">#REF!</definedName>
    <definedName name="_MAO130101">#REF!</definedName>
    <definedName name="_MAO130103" localSheetId="0">#REF!</definedName>
    <definedName name="_MAO130103">#REF!</definedName>
    <definedName name="_MAO130304" localSheetId="0">#REF!</definedName>
    <definedName name="_MAO130304">#REF!</definedName>
    <definedName name="_MAO130401" localSheetId="0">#REF!</definedName>
    <definedName name="_MAO130401">#REF!</definedName>
    <definedName name="_MAO140102" localSheetId="0">#REF!</definedName>
    <definedName name="_MAO140102">#REF!</definedName>
    <definedName name="_MAO140109" localSheetId="0">#REF!</definedName>
    <definedName name="_MAO140109">#REF!</definedName>
    <definedName name="_MAO140113" localSheetId="0">#REF!</definedName>
    <definedName name="_MAO140113">#REF!</definedName>
    <definedName name="_MAO140122" localSheetId="0">#REF!</definedName>
    <definedName name="_MAO140122">#REF!</definedName>
    <definedName name="_MAO140126" localSheetId="0">#REF!</definedName>
    <definedName name="_MAO140126">#REF!</definedName>
    <definedName name="_MAO140129" localSheetId="0">#REF!</definedName>
    <definedName name="_MAO140129">#REF!</definedName>
    <definedName name="_MAO140135" localSheetId="0">#REF!</definedName>
    <definedName name="_MAO140135">#REF!</definedName>
    <definedName name="_MAO140143" localSheetId="0">#REF!</definedName>
    <definedName name="_MAO140143">#REF!</definedName>
    <definedName name="_MAO140145" localSheetId="0">#REF!</definedName>
    <definedName name="_MAO140145">#REF!</definedName>
    <definedName name="_MAT010301" localSheetId="0">#REF!</definedName>
    <definedName name="_MAT010301">#REF!</definedName>
    <definedName name="_MAT010401" localSheetId="0">#REF!</definedName>
    <definedName name="_MAT010401">#REF!</definedName>
    <definedName name="_MAT010402" localSheetId="0">#REF!</definedName>
    <definedName name="_MAT010402">#REF!</definedName>
    <definedName name="_MAT010407" localSheetId="0">#REF!</definedName>
    <definedName name="_MAT010407">#REF!</definedName>
    <definedName name="_MAT010413" localSheetId="0">#REF!</definedName>
    <definedName name="_MAT010413">#REF!</definedName>
    <definedName name="_MAT010536" localSheetId="0">#REF!</definedName>
    <definedName name="_MAT010536">#REF!</definedName>
    <definedName name="_MAT010703" localSheetId="0">#REF!</definedName>
    <definedName name="_MAT010703">#REF!</definedName>
    <definedName name="_MAT010708" localSheetId="0">#REF!</definedName>
    <definedName name="_MAT010708">#REF!</definedName>
    <definedName name="_MAT010710" localSheetId="0">#REF!</definedName>
    <definedName name="_MAT010710">#REF!</definedName>
    <definedName name="_MAT010718" localSheetId="0">#REF!</definedName>
    <definedName name="_MAT010718">#REF!</definedName>
    <definedName name="_MAT020201" localSheetId="0">#REF!</definedName>
    <definedName name="_MAT020201">#REF!</definedName>
    <definedName name="_MAT020205" localSheetId="0">#REF!</definedName>
    <definedName name="_MAT020205">#REF!</definedName>
    <definedName name="_MAT020211" localSheetId="0">#REF!</definedName>
    <definedName name="_MAT020211">#REF!</definedName>
    <definedName name="_MAT030102" localSheetId="0">#REF!</definedName>
    <definedName name="_MAT030102">#REF!</definedName>
    <definedName name="_MAT030201" localSheetId="0">#REF!</definedName>
    <definedName name="_MAT030201">#REF!</definedName>
    <definedName name="_MAT030303" localSheetId="0">#REF!</definedName>
    <definedName name="_MAT030303">#REF!</definedName>
    <definedName name="_MAT030317" localSheetId="0">#REF!</definedName>
    <definedName name="_MAT030317">#REF!</definedName>
    <definedName name="_MAT040101" localSheetId="0">#REF!</definedName>
    <definedName name="_MAT040101">#REF!</definedName>
    <definedName name="_MAT040202" localSheetId="0">#REF!</definedName>
    <definedName name="_MAT040202">#REF!</definedName>
    <definedName name="_MAT050103" localSheetId="0">#REF!</definedName>
    <definedName name="_MAT050103">#REF!</definedName>
    <definedName name="_MAT050207" localSheetId="0">#REF!</definedName>
    <definedName name="_MAT050207">#REF!</definedName>
    <definedName name="_MAT060101" localSheetId="0">#REF!</definedName>
    <definedName name="_MAT060101">#REF!</definedName>
    <definedName name="_MAT080101" localSheetId="0">#REF!</definedName>
    <definedName name="_MAT080101">#REF!</definedName>
    <definedName name="_MAT080310" localSheetId="0">#REF!</definedName>
    <definedName name="_MAT080310">#REF!</definedName>
    <definedName name="_MAT090101" localSheetId="0">#REF!</definedName>
    <definedName name="_MAT090101">#REF!</definedName>
    <definedName name="_MAT100302" localSheetId="0">#REF!</definedName>
    <definedName name="_MAT100302">#REF!</definedName>
    <definedName name="_MAT110101" localSheetId="0">#REF!</definedName>
    <definedName name="_MAT110101">#REF!</definedName>
    <definedName name="_MAT110104" localSheetId="0">#REF!</definedName>
    <definedName name="_MAT110104">#REF!</definedName>
    <definedName name="_MAT110107" localSheetId="0">#REF!</definedName>
    <definedName name="_MAT110107">#REF!</definedName>
    <definedName name="_MAT120101" localSheetId="0">#REF!</definedName>
    <definedName name="_MAT120101">#REF!</definedName>
    <definedName name="_MAT120105" localSheetId="0">#REF!</definedName>
    <definedName name="_MAT120105">#REF!</definedName>
    <definedName name="_MAT120106" localSheetId="0">#REF!</definedName>
    <definedName name="_MAT120106">#REF!</definedName>
    <definedName name="_MAT120107" localSheetId="0">#REF!</definedName>
    <definedName name="_MAT120107">#REF!</definedName>
    <definedName name="_MAT120110" localSheetId="0">#REF!</definedName>
    <definedName name="_MAT120110">#REF!</definedName>
    <definedName name="_MAT120150" localSheetId="0">#REF!</definedName>
    <definedName name="_MAT120150">#REF!</definedName>
    <definedName name="_MAT130101" localSheetId="0">#REF!</definedName>
    <definedName name="_MAT130101">#REF!</definedName>
    <definedName name="_MAT130103" localSheetId="0">#REF!</definedName>
    <definedName name="_MAT130103">#REF!</definedName>
    <definedName name="_MAT130304" localSheetId="0">#REF!</definedName>
    <definedName name="_MAT130304">#REF!</definedName>
    <definedName name="_MAT130401" localSheetId="0">#REF!</definedName>
    <definedName name="_MAT130401">#REF!</definedName>
    <definedName name="_MAT140102" localSheetId="0">#REF!</definedName>
    <definedName name="_MAT140102">#REF!</definedName>
    <definedName name="_MAT140109" localSheetId="0">#REF!</definedName>
    <definedName name="_MAT140109">#REF!</definedName>
    <definedName name="_MAT140113" localSheetId="0">#REF!</definedName>
    <definedName name="_MAT140113">#REF!</definedName>
    <definedName name="_MAT140122" localSheetId="0">#REF!</definedName>
    <definedName name="_MAT140122">#REF!</definedName>
    <definedName name="_MAT140126" localSheetId="0">#REF!</definedName>
    <definedName name="_MAT140126">#REF!</definedName>
    <definedName name="_MAT140129" localSheetId="0">#REF!</definedName>
    <definedName name="_MAT140129">#REF!</definedName>
    <definedName name="_MAT140135" localSheetId="0">#REF!</definedName>
    <definedName name="_MAT140135">#REF!</definedName>
    <definedName name="_MAT140143" localSheetId="0">#REF!</definedName>
    <definedName name="_MAT140143">#REF!</definedName>
    <definedName name="_MAT140145" localSheetId="0">#REF!</definedName>
    <definedName name="_MAT140145">#REF!</definedName>
    <definedName name="_MAT150130" localSheetId="0">#REF!</definedName>
    <definedName name="_MAT150130">#REF!</definedName>
    <definedName name="_MAT170101" localSheetId="0">#REF!</definedName>
    <definedName name="_MAT170101">#REF!</definedName>
    <definedName name="_MAT170102" localSheetId="0">#REF!</definedName>
    <definedName name="_MAT170102">#REF!</definedName>
    <definedName name="_MAT170103" localSheetId="0">#REF!</definedName>
    <definedName name="_MAT170103">#REF!</definedName>
    <definedName name="_PL1" localSheetId="0">#REF!</definedName>
    <definedName name="_PL1">#REF!</definedName>
    <definedName name="_PRE010201" localSheetId="0">#REF!</definedName>
    <definedName name="_PRE010201">#REF!</definedName>
    <definedName name="_PRE010202" localSheetId="0">#REF!</definedName>
    <definedName name="_PRE010202">#REF!</definedName>
    <definedName name="_PRE010205" localSheetId="0">#REF!</definedName>
    <definedName name="_PRE010205">#REF!</definedName>
    <definedName name="_PRE010206" localSheetId="0">#REF!</definedName>
    <definedName name="_PRE010206">#REF!</definedName>
    <definedName name="_PRE010210" localSheetId="0">#REF!</definedName>
    <definedName name="_PRE010210">#REF!</definedName>
    <definedName name="_PRE010301" localSheetId="0">#REF!</definedName>
    <definedName name="_PRE010301">#REF!</definedName>
    <definedName name="_PRE010401" localSheetId="0">#REF!</definedName>
    <definedName name="_PRE010401">#REF!</definedName>
    <definedName name="_PRE010402" localSheetId="0">#REF!</definedName>
    <definedName name="_PRE010402">#REF!</definedName>
    <definedName name="_PRE010407" localSheetId="0">#REF!</definedName>
    <definedName name="_PRE010407">#REF!</definedName>
    <definedName name="_PRE010413" localSheetId="0">#REF!</definedName>
    <definedName name="_PRE010413">#REF!</definedName>
    <definedName name="_PRE010501" localSheetId="0">#REF!</definedName>
    <definedName name="_PRE010501">#REF!</definedName>
    <definedName name="_PRE010503" localSheetId="0">#REF!</definedName>
    <definedName name="_PRE010503">#REF!</definedName>
    <definedName name="_PRE010505" localSheetId="0">#REF!</definedName>
    <definedName name="_PRE010505">#REF!</definedName>
    <definedName name="_PRE010509" localSheetId="0">#REF!</definedName>
    <definedName name="_PRE010509">#REF!</definedName>
    <definedName name="_PRE010512" localSheetId="0">#REF!</definedName>
    <definedName name="_PRE010512">#REF!</definedName>
    <definedName name="_PRE010518" localSheetId="0">#REF!</definedName>
    <definedName name="_PRE010518">#REF!</definedName>
    <definedName name="_PRE010519" localSheetId="0">#REF!</definedName>
    <definedName name="_PRE010519">#REF!</definedName>
    <definedName name="_PRE010521" localSheetId="0">#REF!</definedName>
    <definedName name="_PRE010521">#REF!</definedName>
    <definedName name="_PRE010523" localSheetId="0">#REF!</definedName>
    <definedName name="_PRE010523">#REF!</definedName>
    <definedName name="_PRE010532" localSheetId="0">#REF!</definedName>
    <definedName name="_PRE010532">#REF!</definedName>
    <definedName name="_PRE010533" localSheetId="0">#REF!</definedName>
    <definedName name="_PRE010533">#REF!</definedName>
    <definedName name="_PRE010536" localSheetId="0">#REF!</definedName>
    <definedName name="_PRE010536">#REF!</definedName>
    <definedName name="_PRE010701" localSheetId="0">#REF!</definedName>
    <definedName name="_PRE010701">#REF!</definedName>
    <definedName name="_PRE010703" localSheetId="0">#REF!</definedName>
    <definedName name="_PRE010703">#REF!</definedName>
    <definedName name="_PRE010705" localSheetId="0">#REF!</definedName>
    <definedName name="_PRE010705">#REF!</definedName>
    <definedName name="_PRE010708" localSheetId="0">#REF!</definedName>
    <definedName name="_PRE010708">#REF!</definedName>
    <definedName name="_PRE010710" localSheetId="0">#REF!</definedName>
    <definedName name="_PRE010710">#REF!</definedName>
    <definedName name="_PRE010712" localSheetId="0">#REF!</definedName>
    <definedName name="_PRE010712">#REF!</definedName>
    <definedName name="_PRE010717" localSheetId="0">#REF!</definedName>
    <definedName name="_PRE010717">#REF!</definedName>
    <definedName name="_PRE010718" localSheetId="0">#REF!</definedName>
    <definedName name="_PRE010718">#REF!</definedName>
    <definedName name="_PRE020201" localSheetId="0">#REF!</definedName>
    <definedName name="_PRE020201">#REF!</definedName>
    <definedName name="_PRE020205" localSheetId="0">#REF!</definedName>
    <definedName name="_PRE020205">#REF!</definedName>
    <definedName name="_PRE020211" localSheetId="0">#REF!</definedName>
    <definedName name="_PRE020211">#REF!</definedName>
    <definedName name="_PRE020217" localSheetId="0">#REF!</definedName>
    <definedName name="_PRE020217">#REF!</definedName>
    <definedName name="_PRE030102" localSheetId="0">#REF!</definedName>
    <definedName name="_PRE030102">#REF!</definedName>
    <definedName name="_PRE030201" localSheetId="0">#REF!</definedName>
    <definedName name="_PRE030201">#REF!</definedName>
    <definedName name="_PRE030303" localSheetId="0">#REF!</definedName>
    <definedName name="_PRE030303">#REF!</definedName>
    <definedName name="_PRE030317" localSheetId="0">#REF!</definedName>
    <definedName name="_PRE030317">#REF!</definedName>
    <definedName name="_PRE040101" localSheetId="0">#REF!</definedName>
    <definedName name="_PRE040101">#REF!</definedName>
    <definedName name="_PRE040202" localSheetId="0">#REF!</definedName>
    <definedName name="_PRE040202">#REF!</definedName>
    <definedName name="_PRE050103" localSheetId="0">#REF!</definedName>
    <definedName name="_PRE050103">#REF!</definedName>
    <definedName name="_PRE050207" localSheetId="0">#REF!</definedName>
    <definedName name="_PRE050207">#REF!</definedName>
    <definedName name="_PRE060101" localSheetId="0">#REF!</definedName>
    <definedName name="_PRE060101">#REF!</definedName>
    <definedName name="_PRE080101" localSheetId="0">#REF!</definedName>
    <definedName name="_PRE080101">#REF!</definedName>
    <definedName name="_PRE080310" localSheetId="0">#REF!</definedName>
    <definedName name="_PRE080310">#REF!</definedName>
    <definedName name="_PRE090101" localSheetId="0">#REF!</definedName>
    <definedName name="_PRE090101">#REF!</definedName>
    <definedName name="_PRE100302" localSheetId="0">#REF!</definedName>
    <definedName name="_PRE100302">#REF!</definedName>
    <definedName name="_PRE110101" localSheetId="0">#REF!</definedName>
    <definedName name="_PRE110101">#REF!</definedName>
    <definedName name="_PRE110104" localSheetId="0">#REF!</definedName>
    <definedName name="_PRE110104">#REF!</definedName>
    <definedName name="_PRE110107" localSheetId="0">#REF!</definedName>
    <definedName name="_PRE110107">#REF!</definedName>
    <definedName name="_PRE120101" localSheetId="0">#REF!</definedName>
    <definedName name="_PRE120101">#REF!</definedName>
    <definedName name="_PRE120105" localSheetId="0">#REF!</definedName>
    <definedName name="_PRE120105">#REF!</definedName>
    <definedName name="_PRE120106" localSheetId="0">#REF!</definedName>
    <definedName name="_PRE120106">#REF!</definedName>
    <definedName name="_PRE120107" localSheetId="0">#REF!</definedName>
    <definedName name="_PRE120107">#REF!</definedName>
    <definedName name="_PRE120110" localSheetId="0">#REF!</definedName>
    <definedName name="_PRE120110">#REF!</definedName>
    <definedName name="_PRE120150" localSheetId="0">#REF!</definedName>
    <definedName name="_PRE120150">#REF!</definedName>
    <definedName name="_PRE130101" localSheetId="0">#REF!</definedName>
    <definedName name="_PRE130101">#REF!</definedName>
    <definedName name="_PRE130103" localSheetId="0">#REF!</definedName>
    <definedName name="_PRE130103">#REF!</definedName>
    <definedName name="_PRE130304" localSheetId="0">#REF!</definedName>
    <definedName name="_PRE130304">#REF!</definedName>
    <definedName name="_PRE130401" localSheetId="0">#REF!</definedName>
    <definedName name="_PRE130401">#REF!</definedName>
    <definedName name="_PRE140102" localSheetId="0">#REF!</definedName>
    <definedName name="_PRE140102">#REF!</definedName>
    <definedName name="_PRE140109" localSheetId="0">#REF!</definedName>
    <definedName name="_PRE140109">#REF!</definedName>
    <definedName name="_PRE140113" localSheetId="0">#REF!</definedName>
    <definedName name="_PRE140113">#REF!</definedName>
    <definedName name="_PRE140122" localSheetId="0">#REF!</definedName>
    <definedName name="_PRE140122">#REF!</definedName>
    <definedName name="_PRE140126" localSheetId="0">#REF!</definedName>
    <definedName name="_PRE140126">#REF!</definedName>
    <definedName name="_PRE140129" localSheetId="0">#REF!</definedName>
    <definedName name="_PRE140129">#REF!</definedName>
    <definedName name="_PRE140135" localSheetId="0">#REF!</definedName>
    <definedName name="_PRE140135">#REF!</definedName>
    <definedName name="_PRE140143" localSheetId="0">#REF!</definedName>
    <definedName name="_PRE140143">#REF!</definedName>
    <definedName name="_PRE140145" localSheetId="0">#REF!</definedName>
    <definedName name="_PRE140145">#REF!</definedName>
    <definedName name="_PRE150130" localSheetId="0">#REF!</definedName>
    <definedName name="_PRE150130">#REF!</definedName>
    <definedName name="_PRE170101" localSheetId="0">#REF!</definedName>
    <definedName name="_PRE170101">#REF!</definedName>
    <definedName name="_PRE170102" localSheetId="0">#REF!</definedName>
    <definedName name="_PRE170102">#REF!</definedName>
    <definedName name="_PRE170103" localSheetId="0">#REF!</definedName>
    <definedName name="_PRE170103">#REF!</definedName>
    <definedName name="_QUA010201" localSheetId="0">#REF!</definedName>
    <definedName name="_QUA010201">#REF!</definedName>
    <definedName name="_QUA010202" localSheetId="0">#REF!</definedName>
    <definedName name="_QUA010202">#REF!</definedName>
    <definedName name="_QUA010205" localSheetId="0">#REF!</definedName>
    <definedName name="_QUA010205">#REF!</definedName>
    <definedName name="_QUA010206" localSheetId="0">#REF!</definedName>
    <definedName name="_QUA010206">#REF!</definedName>
    <definedName name="_QUA010210" localSheetId="0">#REF!</definedName>
    <definedName name="_QUA010210">#REF!</definedName>
    <definedName name="_QUA010301" localSheetId="0">#REF!</definedName>
    <definedName name="_QUA010301">#REF!</definedName>
    <definedName name="_QUA010401" localSheetId="0">#REF!</definedName>
    <definedName name="_QUA010401">#REF!</definedName>
    <definedName name="_QUA010402" localSheetId="0">#REF!</definedName>
    <definedName name="_QUA010402">#REF!</definedName>
    <definedName name="_QUA010407" localSheetId="0">#REF!</definedName>
    <definedName name="_QUA010407">#REF!</definedName>
    <definedName name="_QUA010413" localSheetId="0">#REF!</definedName>
    <definedName name="_QUA010413">#REF!</definedName>
    <definedName name="_QUA010501" localSheetId="0">#REF!</definedName>
    <definedName name="_QUA010501">#REF!</definedName>
    <definedName name="_QUA010503" localSheetId="0">#REF!</definedName>
    <definedName name="_QUA010503">#REF!</definedName>
    <definedName name="_QUA010505" localSheetId="0">#REF!</definedName>
    <definedName name="_QUA010505">#REF!</definedName>
    <definedName name="_QUA010509" localSheetId="0">#REF!</definedName>
    <definedName name="_QUA010509">#REF!</definedName>
    <definedName name="_QUA010512" localSheetId="0">#REF!</definedName>
    <definedName name="_QUA010512">#REF!</definedName>
    <definedName name="_QUA010518" localSheetId="0">#REF!</definedName>
    <definedName name="_QUA010518">#REF!</definedName>
    <definedName name="_QUA010519" localSheetId="0">#REF!</definedName>
    <definedName name="_QUA010519">#REF!</definedName>
    <definedName name="_QUA010521" localSheetId="0">#REF!</definedName>
    <definedName name="_QUA010521">#REF!</definedName>
    <definedName name="_QUA010523" localSheetId="0">#REF!</definedName>
    <definedName name="_QUA010523">#REF!</definedName>
    <definedName name="_QUA010532" localSheetId="0">#REF!</definedName>
    <definedName name="_QUA010532">#REF!</definedName>
    <definedName name="_QUA010533" localSheetId="0">#REF!</definedName>
    <definedName name="_QUA010533">#REF!</definedName>
    <definedName name="_QUA010536" localSheetId="0">#REF!</definedName>
    <definedName name="_QUA010536">#REF!</definedName>
    <definedName name="_QUA010701" localSheetId="0">#REF!</definedName>
    <definedName name="_QUA010701">#REF!</definedName>
    <definedName name="_QUA010703" localSheetId="0">#REF!</definedName>
    <definedName name="_QUA010703">#REF!</definedName>
    <definedName name="_QUA010705" localSheetId="0">#REF!</definedName>
    <definedName name="_QUA010705">#REF!</definedName>
    <definedName name="_QUA010708" localSheetId="0">#REF!</definedName>
    <definedName name="_QUA010708">#REF!</definedName>
    <definedName name="_QUA010710" localSheetId="0">#REF!</definedName>
    <definedName name="_QUA010710">#REF!</definedName>
    <definedName name="_QUA010712" localSheetId="0">#REF!</definedName>
    <definedName name="_QUA010712">#REF!</definedName>
    <definedName name="_QUA010717" localSheetId="0">#REF!</definedName>
    <definedName name="_QUA010717">#REF!</definedName>
    <definedName name="_QUA010718" localSheetId="0">#REF!</definedName>
    <definedName name="_QUA010718">#REF!</definedName>
    <definedName name="_QUA020201" localSheetId="0">#REF!</definedName>
    <definedName name="_QUA020201">#REF!</definedName>
    <definedName name="_QUA020205" localSheetId="0">#REF!</definedName>
    <definedName name="_QUA020205">#REF!</definedName>
    <definedName name="_QUA020211" localSheetId="0">#REF!</definedName>
    <definedName name="_QUA020211">#REF!</definedName>
    <definedName name="_QUA020217" localSheetId="0">#REF!</definedName>
    <definedName name="_QUA020217">#REF!</definedName>
    <definedName name="_QUA030102" localSheetId="0">#REF!</definedName>
    <definedName name="_QUA030102">#REF!</definedName>
    <definedName name="_QUA030201" localSheetId="0">#REF!</definedName>
    <definedName name="_QUA030201">#REF!</definedName>
    <definedName name="_QUA030303" localSheetId="0">#REF!</definedName>
    <definedName name="_QUA030303">#REF!</definedName>
    <definedName name="_QUA030317" localSheetId="0">#REF!</definedName>
    <definedName name="_QUA030317">#REF!</definedName>
    <definedName name="_QUA040101" localSheetId="0">#REF!</definedName>
    <definedName name="_QUA040101">#REF!</definedName>
    <definedName name="_QUA040202" localSheetId="0">#REF!</definedName>
    <definedName name="_QUA040202">#REF!</definedName>
    <definedName name="_QUA050103" localSheetId="0">#REF!</definedName>
    <definedName name="_QUA050103">#REF!</definedName>
    <definedName name="_QUA050207" localSheetId="0">#REF!</definedName>
    <definedName name="_QUA050207">#REF!</definedName>
    <definedName name="_QUA060101" localSheetId="0">#REF!</definedName>
    <definedName name="_QUA060101">#REF!</definedName>
    <definedName name="_QUA080101" localSheetId="0">#REF!</definedName>
    <definedName name="_QUA080101">#REF!</definedName>
    <definedName name="_QUA080310" localSheetId="0">#REF!</definedName>
    <definedName name="_QUA080310">#REF!</definedName>
    <definedName name="_QUA090101" localSheetId="0">#REF!</definedName>
    <definedName name="_QUA090101">#REF!</definedName>
    <definedName name="_QUA100302" localSheetId="0">#REF!</definedName>
    <definedName name="_QUA100302">#REF!</definedName>
    <definedName name="_QUA110101" localSheetId="0">#REF!</definedName>
    <definedName name="_QUA110101">#REF!</definedName>
    <definedName name="_QUA110104" localSheetId="0">#REF!</definedName>
    <definedName name="_QUA110104">#REF!</definedName>
    <definedName name="_QUA110107" localSheetId="0">#REF!</definedName>
    <definedName name="_QUA110107">#REF!</definedName>
    <definedName name="_QUA120101" localSheetId="0">#REF!</definedName>
    <definedName name="_QUA120101">#REF!</definedName>
    <definedName name="_QUA120105" localSheetId="0">#REF!</definedName>
    <definedName name="_QUA120105">#REF!</definedName>
    <definedName name="_QUA120106" localSheetId="0">#REF!</definedName>
    <definedName name="_QUA120106">#REF!</definedName>
    <definedName name="_QUA120107" localSheetId="0">#REF!</definedName>
    <definedName name="_QUA120107">#REF!</definedName>
    <definedName name="_QUA120110" localSheetId="0">#REF!</definedName>
    <definedName name="_QUA120110">#REF!</definedName>
    <definedName name="_QUA120150" localSheetId="0">#REF!</definedName>
    <definedName name="_QUA120150">#REF!</definedName>
    <definedName name="_QUA130101" localSheetId="0">#REF!</definedName>
    <definedName name="_QUA130101">#REF!</definedName>
    <definedName name="_QUA130103" localSheetId="0">#REF!</definedName>
    <definedName name="_QUA130103">#REF!</definedName>
    <definedName name="_QUA130304" localSheetId="0">#REF!</definedName>
    <definedName name="_QUA130304">#REF!</definedName>
    <definedName name="_QUA130401" localSheetId="0">#REF!</definedName>
    <definedName name="_QUA130401">#REF!</definedName>
    <definedName name="_QUA140102" localSheetId="0">#REF!</definedName>
    <definedName name="_QUA140102">#REF!</definedName>
    <definedName name="_QUA140109" localSheetId="0">#REF!</definedName>
    <definedName name="_QUA140109">#REF!</definedName>
    <definedName name="_QUA140113" localSheetId="0">#REF!</definedName>
    <definedName name="_QUA140113">#REF!</definedName>
    <definedName name="_QUA140122" localSheetId="0">#REF!</definedName>
    <definedName name="_QUA140122">#REF!</definedName>
    <definedName name="_QUA140126" localSheetId="0">#REF!</definedName>
    <definedName name="_QUA140126">#REF!</definedName>
    <definedName name="_QUA140129" localSheetId="0">#REF!</definedName>
    <definedName name="_QUA140129">#REF!</definedName>
    <definedName name="_QUA140135" localSheetId="0">#REF!</definedName>
    <definedName name="_QUA140135">#REF!</definedName>
    <definedName name="_QUA140143" localSheetId="0">#REF!</definedName>
    <definedName name="_QUA140143">#REF!</definedName>
    <definedName name="_QUA140145" localSheetId="0">#REF!</definedName>
    <definedName name="_QUA140145">#REF!</definedName>
    <definedName name="_QUA150130" localSheetId="0">#REF!</definedName>
    <definedName name="_QUA150130">#REF!</definedName>
    <definedName name="_QUA170101" localSheetId="0">#REF!</definedName>
    <definedName name="_QUA170101">#REF!</definedName>
    <definedName name="_QUA170102" localSheetId="0">#REF!</definedName>
    <definedName name="_QUA170102">#REF!</definedName>
    <definedName name="_QUA170103" localSheetId="0">#REF!</definedName>
    <definedName name="_QUA170103">#REF!</definedName>
    <definedName name="_R" localSheetId="0">#REF!</definedName>
    <definedName name="_R">#REF!</definedName>
    <definedName name="_REC11100" localSheetId="0">#REF!</definedName>
    <definedName name="_REC11100">#REF!</definedName>
    <definedName name="_REC11110" localSheetId="0">#REF!</definedName>
    <definedName name="_REC11110">#REF!</definedName>
    <definedName name="_REC11115" localSheetId="0">#REF!</definedName>
    <definedName name="_REC11115">#REF!</definedName>
    <definedName name="_REC11125" localSheetId="0">#REF!</definedName>
    <definedName name="_REC11125">#REF!</definedName>
    <definedName name="_REC11130" localSheetId="0">#REF!</definedName>
    <definedName name="_REC11130">#REF!</definedName>
    <definedName name="_REC11135" localSheetId="0">#REF!</definedName>
    <definedName name="_REC11135">#REF!</definedName>
    <definedName name="_REC11145" localSheetId="0">#REF!</definedName>
    <definedName name="_REC11145">#REF!</definedName>
    <definedName name="_REC11150" localSheetId="0">#REF!</definedName>
    <definedName name="_REC11150">#REF!</definedName>
    <definedName name="_REC11165" localSheetId="0">#REF!</definedName>
    <definedName name="_REC11165">#REF!</definedName>
    <definedName name="_REC11170" localSheetId="0">#REF!</definedName>
    <definedName name="_REC11170">#REF!</definedName>
    <definedName name="_REC11180" localSheetId="0">#REF!</definedName>
    <definedName name="_REC11180">#REF!</definedName>
    <definedName name="_REC11185" localSheetId="0">#REF!</definedName>
    <definedName name="_REC11185">#REF!</definedName>
    <definedName name="_REC11220" localSheetId="0">#REF!</definedName>
    <definedName name="_REC11220">#REF!</definedName>
    <definedName name="_REC12105" localSheetId="0">#REF!</definedName>
    <definedName name="_REC12105">#REF!</definedName>
    <definedName name="_REC12555" localSheetId="0">#REF!</definedName>
    <definedName name="_REC12555">#REF!</definedName>
    <definedName name="_REC12570" localSheetId="0">#REF!</definedName>
    <definedName name="_REC12570">#REF!</definedName>
    <definedName name="_REC12575" localSheetId="0">#REF!</definedName>
    <definedName name="_REC12575">#REF!</definedName>
    <definedName name="_REC12580" localSheetId="0">#REF!</definedName>
    <definedName name="_REC12580">#REF!</definedName>
    <definedName name="_REC12600" localSheetId="0">#REF!</definedName>
    <definedName name="_REC12600">#REF!</definedName>
    <definedName name="_REC12610" localSheetId="0">#REF!</definedName>
    <definedName name="_REC12610">#REF!</definedName>
    <definedName name="_REC12630" localSheetId="0">#REF!</definedName>
    <definedName name="_REC12630">#REF!</definedName>
    <definedName name="_REC12631" localSheetId="0">#REF!</definedName>
    <definedName name="_REC12631">#REF!</definedName>
    <definedName name="_REC12640" localSheetId="0">#REF!</definedName>
    <definedName name="_REC12640">#REF!</definedName>
    <definedName name="_REC12645" localSheetId="0">#REF!</definedName>
    <definedName name="_REC12645">#REF!</definedName>
    <definedName name="_REC12665" localSheetId="0">#REF!</definedName>
    <definedName name="_REC12665">#REF!</definedName>
    <definedName name="_REC12690" localSheetId="0">#REF!</definedName>
    <definedName name="_REC12690">#REF!</definedName>
    <definedName name="_REC12700" localSheetId="0">#REF!</definedName>
    <definedName name="_REC12700">#REF!</definedName>
    <definedName name="_REC12710" localSheetId="0">#REF!</definedName>
    <definedName name="_REC12710">#REF!</definedName>
    <definedName name="_REC13111" localSheetId="0">#REF!</definedName>
    <definedName name="_REC13111">#REF!</definedName>
    <definedName name="_REC13112" localSheetId="0">#REF!</definedName>
    <definedName name="_REC13112">#REF!</definedName>
    <definedName name="_REC13121" localSheetId="0">#REF!</definedName>
    <definedName name="_REC13121">#REF!</definedName>
    <definedName name="_REC13720" localSheetId="0">#REF!</definedName>
    <definedName name="_REC13720">#REF!</definedName>
    <definedName name="_REC14100" localSheetId="0">#REF!</definedName>
    <definedName name="_REC14100">#REF!</definedName>
    <definedName name="_REC14161" localSheetId="0">#REF!</definedName>
    <definedName name="_REC14161">#REF!</definedName>
    <definedName name="_REC14195" localSheetId="0">#REF!</definedName>
    <definedName name="_REC14195">#REF!</definedName>
    <definedName name="_REC14205" localSheetId="0">#REF!</definedName>
    <definedName name="_REC14205">#REF!</definedName>
    <definedName name="_REC14260" localSheetId="0">#REF!</definedName>
    <definedName name="_REC14260">#REF!</definedName>
    <definedName name="_REC14500" localSheetId="0">#REF!</definedName>
    <definedName name="_REC14500">#REF!</definedName>
    <definedName name="_REC14515" localSheetId="0">#REF!</definedName>
    <definedName name="_REC14515">#REF!</definedName>
    <definedName name="_REC14555" localSheetId="0">#REF!</definedName>
    <definedName name="_REC14555">#REF!</definedName>
    <definedName name="_REC14565" localSheetId="0">#REF!</definedName>
    <definedName name="_REC14565">#REF!</definedName>
    <definedName name="_REC15135" localSheetId="0">#REF!</definedName>
    <definedName name="_REC15135">#REF!</definedName>
    <definedName name="_REC15140" localSheetId="0">#REF!</definedName>
    <definedName name="_REC15140">#REF!</definedName>
    <definedName name="_REC15195" localSheetId="0">#REF!</definedName>
    <definedName name="_REC15195">#REF!</definedName>
    <definedName name="_REC15225" localSheetId="0">#REF!</definedName>
    <definedName name="_REC15225">#REF!</definedName>
    <definedName name="_REC15230" localSheetId="0">#REF!</definedName>
    <definedName name="_REC15230">#REF!</definedName>
    <definedName name="_REC15515" localSheetId="0">#REF!</definedName>
    <definedName name="_REC15515">#REF!</definedName>
    <definedName name="_REC15560" localSheetId="0">#REF!</definedName>
    <definedName name="_REC15560">#REF!</definedName>
    <definedName name="_REC15565" localSheetId="0">#REF!</definedName>
    <definedName name="_REC15565">#REF!</definedName>
    <definedName name="_REC15570" localSheetId="0">#REF!</definedName>
    <definedName name="_REC15570">#REF!</definedName>
    <definedName name="_REC15575" localSheetId="0">#REF!</definedName>
    <definedName name="_REC15575">#REF!</definedName>
    <definedName name="_REC15583" localSheetId="0">#REF!</definedName>
    <definedName name="_REC15583">#REF!</definedName>
    <definedName name="_REC15590" localSheetId="0">#REF!</definedName>
    <definedName name="_REC15590">#REF!</definedName>
    <definedName name="_REC15591" localSheetId="0">#REF!</definedName>
    <definedName name="_REC15591">#REF!</definedName>
    <definedName name="_REC15610" localSheetId="0">#REF!</definedName>
    <definedName name="_REC15610">#REF!</definedName>
    <definedName name="_REC15625" localSheetId="0">#REF!</definedName>
    <definedName name="_REC15625">#REF!</definedName>
    <definedName name="_REC15635" localSheetId="0">#REF!</definedName>
    <definedName name="_REC15635">#REF!</definedName>
    <definedName name="_REC15655" localSheetId="0">#REF!</definedName>
    <definedName name="_REC15655">#REF!</definedName>
    <definedName name="_REC15665" localSheetId="0">#REF!</definedName>
    <definedName name="_REC15665">#REF!</definedName>
    <definedName name="_REC16515" localSheetId="0">#REF!</definedName>
    <definedName name="_REC16515">#REF!</definedName>
    <definedName name="_REC16535" localSheetId="0">#REF!</definedName>
    <definedName name="_REC16535">#REF!</definedName>
    <definedName name="_REC17140" localSheetId="0">#REF!</definedName>
    <definedName name="_REC17140">#REF!</definedName>
    <definedName name="_REC19500" localSheetId="0">#REF!</definedName>
    <definedName name="_REC19500">#REF!</definedName>
    <definedName name="_REC19501" localSheetId="0">#REF!</definedName>
    <definedName name="_REC19501">#REF!</definedName>
    <definedName name="_REC19502" localSheetId="0">#REF!</definedName>
    <definedName name="_REC19502">#REF!</definedName>
    <definedName name="_REC19503" localSheetId="0">#REF!</definedName>
    <definedName name="_REC19503">#REF!</definedName>
    <definedName name="_REC19504" localSheetId="0">#REF!</definedName>
    <definedName name="_REC19504">#REF!</definedName>
    <definedName name="_REC19505" localSheetId="0">#REF!</definedName>
    <definedName name="_REC19505">#REF!</definedName>
    <definedName name="_REC20100" localSheetId="0">#REF!</definedName>
    <definedName name="_REC20100">#REF!</definedName>
    <definedName name="_REC20105" localSheetId="0">#REF!</definedName>
    <definedName name="_REC20105">#REF!</definedName>
    <definedName name="_REC20110" localSheetId="0">#REF!</definedName>
    <definedName name="_REC20110">#REF!</definedName>
    <definedName name="_REC20115" localSheetId="0">#REF!</definedName>
    <definedName name="_REC20115">#REF!</definedName>
    <definedName name="_REC20130" localSheetId="0">#REF!</definedName>
    <definedName name="_REC20130">#REF!</definedName>
    <definedName name="_REC20135" localSheetId="0">#REF!</definedName>
    <definedName name="_REC20135">#REF!</definedName>
    <definedName name="_REC20140" localSheetId="0">#REF!</definedName>
    <definedName name="_REC20140">#REF!</definedName>
    <definedName name="_REC20145" localSheetId="0">#REF!</definedName>
    <definedName name="_REC20145">#REF!</definedName>
    <definedName name="_REC20150" localSheetId="0">#REF!</definedName>
    <definedName name="_REC20150">#REF!</definedName>
    <definedName name="_REC20155" localSheetId="0">#REF!</definedName>
    <definedName name="_REC20155">#REF!</definedName>
    <definedName name="_REC20175" localSheetId="0">#REF!</definedName>
    <definedName name="_REC20175">#REF!</definedName>
    <definedName name="_REC20185" localSheetId="0">#REF!</definedName>
    <definedName name="_REC20185">#REF!</definedName>
    <definedName name="_REC20190" localSheetId="0">#REF!</definedName>
    <definedName name="_REC20190">#REF!</definedName>
    <definedName name="_REC20195" localSheetId="0">#REF!</definedName>
    <definedName name="_REC20195">#REF!</definedName>
    <definedName name="_REC20210" localSheetId="0">#REF!</definedName>
    <definedName name="_REC20210">#REF!</definedName>
    <definedName name="_RET1">[2]Regula!$J$36</definedName>
    <definedName name="_svi2" localSheetId="1">#REF!</definedName>
    <definedName name="_svi2" localSheetId="0">#REF!</definedName>
    <definedName name="_svi2">#REF!</definedName>
    <definedName name="_TT102" localSheetId="1">'[1]Relatório-1ª med.'!#REF!</definedName>
    <definedName name="_TT102" localSheetId="0">'[1]Relatório-1ª med.'!#REF!</definedName>
    <definedName name="_TT102">'[1]Relatório-1ª med.'!#REF!</definedName>
    <definedName name="_TT107" localSheetId="0">'[1]Relatório-1ª med.'!#REF!</definedName>
    <definedName name="_TT107">'[1]Relatório-1ª med.'!#REF!</definedName>
    <definedName name="_TT121" localSheetId="0">'[1]Relatório-1ª med.'!#REF!</definedName>
    <definedName name="_TT121">'[1]Relatório-1ª med.'!#REF!</definedName>
    <definedName name="_TT123" localSheetId="0">'[1]Relatório-1ª med.'!#REF!</definedName>
    <definedName name="_TT123">'[1]Relatório-1ª med.'!#REF!</definedName>
    <definedName name="_TT19" localSheetId="0">'[1]Relatório-1ª med.'!#REF!</definedName>
    <definedName name="_TT19">'[1]Relatório-1ª med.'!#REF!</definedName>
    <definedName name="_TT20" localSheetId="0">'[1]Relatório-1ª med.'!#REF!</definedName>
    <definedName name="_TT20">'[1]Relatório-1ª med.'!#REF!</definedName>
    <definedName name="_TT21" localSheetId="0">'[1]Relatório-1ª med.'!#REF!</definedName>
    <definedName name="_TT21">'[1]Relatório-1ª med.'!#REF!</definedName>
    <definedName name="_TT22" localSheetId="0">'[1]Relatório-1ª med.'!#REF!</definedName>
    <definedName name="_TT22">'[1]Relatório-1ª med.'!#REF!</definedName>
    <definedName name="_TT26" localSheetId="0">'[1]Relatório-1ª med.'!#REF!</definedName>
    <definedName name="_TT26">'[1]Relatório-1ª med.'!#REF!</definedName>
    <definedName name="_TT27" localSheetId="0">'[1]Relatório-1ª med.'!#REF!</definedName>
    <definedName name="_TT27">'[1]Relatório-1ª med.'!#REF!</definedName>
    <definedName name="_TT28" localSheetId="0">'[1]Relatório-1ª med.'!#REF!</definedName>
    <definedName name="_TT28">'[1]Relatório-1ª med.'!#REF!</definedName>
    <definedName name="_TT30" localSheetId="0">'[1]Relatório-1ª med.'!#REF!</definedName>
    <definedName name="_TT30">'[1]Relatório-1ª med.'!#REF!</definedName>
    <definedName name="_TT31" localSheetId="0">'[1]Relatório-1ª med.'!#REF!</definedName>
    <definedName name="_TT31">'[1]Relatório-1ª med.'!#REF!</definedName>
    <definedName name="_TT32" localSheetId="0">'[1]Relatório-1ª med.'!#REF!</definedName>
    <definedName name="_TT32">'[1]Relatório-1ª med.'!#REF!</definedName>
    <definedName name="_TT33" localSheetId="0">'[1]Relatório-1ª med.'!#REF!</definedName>
    <definedName name="_TT33">'[1]Relatório-1ª med.'!#REF!</definedName>
    <definedName name="_TT34" localSheetId="0">'[1]Relatório-1ª med.'!#REF!</definedName>
    <definedName name="_TT34">'[1]Relatório-1ª med.'!#REF!</definedName>
    <definedName name="_TT36" localSheetId="0">'[1]Relatório-1ª med.'!#REF!</definedName>
    <definedName name="_TT36">'[1]Relatório-1ª med.'!#REF!</definedName>
    <definedName name="_TT37" localSheetId="0">'[1]Relatório-1ª med.'!#REF!</definedName>
    <definedName name="_TT37">'[1]Relatório-1ª med.'!#REF!</definedName>
    <definedName name="_TT38" localSheetId="0">'[1]Relatório-1ª med.'!#REF!</definedName>
    <definedName name="_TT38">'[1]Relatório-1ª med.'!#REF!</definedName>
    <definedName name="_TT39" localSheetId="0">'[1]Relatório-1ª med.'!#REF!</definedName>
    <definedName name="_TT39">'[1]Relatório-1ª med.'!#REF!</definedName>
    <definedName name="_TT40" localSheetId="0">'[1]Relatório-1ª med.'!#REF!</definedName>
    <definedName name="_TT40">'[1]Relatório-1ª med.'!#REF!</definedName>
    <definedName name="_TT5" localSheetId="0">'[1]Relatório-1ª med.'!#REF!</definedName>
    <definedName name="_TT5">'[1]Relatório-1ª med.'!#REF!</definedName>
    <definedName name="_TT52" localSheetId="0">'[1]Relatório-1ª med.'!#REF!</definedName>
    <definedName name="_TT52">'[1]Relatório-1ª med.'!#REF!</definedName>
    <definedName name="_TT53" localSheetId="0">'[1]Relatório-1ª med.'!#REF!</definedName>
    <definedName name="_TT53">'[1]Relatório-1ª med.'!#REF!</definedName>
    <definedName name="_TT54" localSheetId="0">'[1]Relatório-1ª med.'!#REF!</definedName>
    <definedName name="_TT54">'[1]Relatório-1ª med.'!#REF!</definedName>
    <definedName name="_TT55" localSheetId="0">'[1]Relatório-1ª med.'!#REF!</definedName>
    <definedName name="_TT55">'[1]Relatório-1ª med.'!#REF!</definedName>
    <definedName name="_TT6" localSheetId="0">'[1]Relatório-1ª med.'!#REF!</definedName>
    <definedName name="_TT6">'[1]Relatório-1ª med.'!#REF!</definedName>
    <definedName name="_TT60" localSheetId="0">'[1]Relatório-1ª med.'!#REF!</definedName>
    <definedName name="_TT60">'[1]Relatório-1ª med.'!#REF!</definedName>
    <definedName name="_TT61" localSheetId="0">'[1]Relatório-1ª med.'!#REF!</definedName>
    <definedName name="_TT61">'[1]Relatório-1ª med.'!#REF!</definedName>
    <definedName name="_TT69" localSheetId="0">'[1]Relatório-1ª med.'!#REF!</definedName>
    <definedName name="_TT69">'[1]Relatório-1ª med.'!#REF!</definedName>
    <definedName name="_TT7" localSheetId="0">'[1]Relatório-1ª med.'!#REF!</definedName>
    <definedName name="_TT7">'[1]Relatório-1ª med.'!#REF!</definedName>
    <definedName name="_TT70" localSheetId="0">'[1]Relatório-1ª med.'!#REF!</definedName>
    <definedName name="_TT70">'[1]Relatório-1ª med.'!#REF!</definedName>
    <definedName name="_TT71" localSheetId="0">'[1]Relatório-1ª med.'!#REF!</definedName>
    <definedName name="_TT71">'[1]Relatório-1ª med.'!#REF!</definedName>
    <definedName name="_TT74" localSheetId="0">'[1]Relatório-1ª med.'!#REF!</definedName>
    <definedName name="_TT74">'[1]Relatório-1ª med.'!#REF!</definedName>
    <definedName name="_TT75" localSheetId="0">'[1]Relatório-1ª med.'!#REF!</definedName>
    <definedName name="_TT75">'[1]Relatório-1ª med.'!#REF!</definedName>
    <definedName name="_TT76" localSheetId="0">'[1]Relatório-1ª med.'!#REF!</definedName>
    <definedName name="_TT76">'[1]Relatório-1ª med.'!#REF!</definedName>
    <definedName name="_TT77" localSheetId="0">'[1]Relatório-1ª med.'!#REF!</definedName>
    <definedName name="_TT77">'[1]Relatório-1ª med.'!#REF!</definedName>
    <definedName name="_TT78" localSheetId="0">'[1]Relatório-1ª med.'!#REF!</definedName>
    <definedName name="_TT78">'[1]Relatório-1ª med.'!#REF!</definedName>
    <definedName name="_TT79" localSheetId="0">'[1]Relatório-1ª med.'!#REF!</definedName>
    <definedName name="_TT79">'[1]Relatório-1ª med.'!#REF!</definedName>
    <definedName name="_TT94" localSheetId="0">'[1]Relatório-1ª med.'!#REF!</definedName>
    <definedName name="_TT94">'[1]Relatório-1ª med.'!#REF!</definedName>
    <definedName name="_TT95" localSheetId="0">'[1]Relatório-1ª med.'!#REF!</definedName>
    <definedName name="_TT95">'[1]Relatório-1ª med.'!#REF!</definedName>
    <definedName name="_TT97" localSheetId="0">'[1]Relatório-1ª med.'!#REF!</definedName>
    <definedName name="_TT97">'[1]Relatório-1ª med.'!#REF!</definedName>
    <definedName name="_UNI11100" localSheetId="1">#REF!</definedName>
    <definedName name="_UNI11100" localSheetId="0">#REF!</definedName>
    <definedName name="_UNI11100">#REF!</definedName>
    <definedName name="_UNI11110" localSheetId="1">#REF!</definedName>
    <definedName name="_UNI11110" localSheetId="0">#REF!</definedName>
    <definedName name="_UNI11110">#REF!</definedName>
    <definedName name="_UNI11115" localSheetId="1">#REF!</definedName>
    <definedName name="_UNI11115" localSheetId="0">#REF!</definedName>
    <definedName name="_UNI11115">#REF!</definedName>
    <definedName name="_UNI11125" localSheetId="0">#REF!</definedName>
    <definedName name="_UNI11125">#REF!</definedName>
    <definedName name="_UNI11130" localSheetId="0">#REF!</definedName>
    <definedName name="_UNI11130">#REF!</definedName>
    <definedName name="_UNI11135" localSheetId="0">#REF!</definedName>
    <definedName name="_UNI11135">#REF!</definedName>
    <definedName name="_UNI11145" localSheetId="0">#REF!</definedName>
    <definedName name="_UNI11145">#REF!</definedName>
    <definedName name="_UNI11150" localSheetId="0">#REF!</definedName>
    <definedName name="_UNI11150">#REF!</definedName>
    <definedName name="_UNI11165" localSheetId="0">#REF!</definedName>
    <definedName name="_UNI11165">#REF!</definedName>
    <definedName name="_UNI11170" localSheetId="0">#REF!</definedName>
    <definedName name="_UNI11170">#REF!</definedName>
    <definedName name="_UNI11180" localSheetId="0">#REF!</definedName>
    <definedName name="_UNI11180">#REF!</definedName>
    <definedName name="_UNI11185" localSheetId="0">#REF!</definedName>
    <definedName name="_UNI11185">#REF!</definedName>
    <definedName name="_UNI11220" localSheetId="0">#REF!</definedName>
    <definedName name="_UNI11220">#REF!</definedName>
    <definedName name="_UNI12105" localSheetId="0">#REF!</definedName>
    <definedName name="_UNI12105">#REF!</definedName>
    <definedName name="_UNI12555" localSheetId="0">#REF!</definedName>
    <definedName name="_UNI12555">#REF!</definedName>
    <definedName name="_UNI12570" localSheetId="0">#REF!</definedName>
    <definedName name="_UNI12570">#REF!</definedName>
    <definedName name="_UNI12575" localSheetId="0">#REF!</definedName>
    <definedName name="_UNI12575">#REF!</definedName>
    <definedName name="_UNI12580" localSheetId="0">#REF!</definedName>
    <definedName name="_UNI12580">#REF!</definedName>
    <definedName name="_UNI12600" localSheetId="0">#REF!</definedName>
    <definedName name="_UNI12600">#REF!</definedName>
    <definedName name="_UNI12610" localSheetId="0">#REF!</definedName>
    <definedName name="_UNI12610">#REF!</definedName>
    <definedName name="_UNI12630" localSheetId="0">#REF!</definedName>
    <definedName name="_UNI12630">#REF!</definedName>
    <definedName name="_UNI12631" localSheetId="0">#REF!</definedName>
    <definedName name="_UNI12631">#REF!</definedName>
    <definedName name="_UNI12640" localSheetId="0">#REF!</definedName>
    <definedName name="_UNI12640">#REF!</definedName>
    <definedName name="_UNI12645" localSheetId="0">#REF!</definedName>
    <definedName name="_UNI12645">#REF!</definedName>
    <definedName name="_UNI12665" localSheetId="0">#REF!</definedName>
    <definedName name="_UNI12665">#REF!</definedName>
    <definedName name="_UNI12690" localSheetId="0">#REF!</definedName>
    <definedName name="_UNI12690">#REF!</definedName>
    <definedName name="_UNI12700" localSheetId="0">#REF!</definedName>
    <definedName name="_UNI12700">#REF!</definedName>
    <definedName name="_UNI12710" localSheetId="0">#REF!</definedName>
    <definedName name="_UNI12710">#REF!</definedName>
    <definedName name="_UNI13111" localSheetId="0">#REF!</definedName>
    <definedName name="_UNI13111">#REF!</definedName>
    <definedName name="_UNI13112" localSheetId="0">#REF!</definedName>
    <definedName name="_UNI13112">#REF!</definedName>
    <definedName name="_UNI13121" localSheetId="0">#REF!</definedName>
    <definedName name="_UNI13121">#REF!</definedName>
    <definedName name="_UNI13720" localSheetId="0">#REF!</definedName>
    <definedName name="_UNI13720">#REF!</definedName>
    <definedName name="_UNI14100" localSheetId="0">#REF!</definedName>
    <definedName name="_UNI14100">#REF!</definedName>
    <definedName name="_UNI14161" localSheetId="0">#REF!</definedName>
    <definedName name="_UNI14161">#REF!</definedName>
    <definedName name="_UNI14195" localSheetId="0">#REF!</definedName>
    <definedName name="_UNI14195">#REF!</definedName>
    <definedName name="_UNI14205" localSheetId="0">#REF!</definedName>
    <definedName name="_UNI14205">#REF!</definedName>
    <definedName name="_UNI14260" localSheetId="0">#REF!</definedName>
    <definedName name="_UNI14260">#REF!</definedName>
    <definedName name="_UNI14500" localSheetId="0">#REF!</definedName>
    <definedName name="_UNI14500">#REF!</definedName>
    <definedName name="_UNI14515" localSheetId="0">#REF!</definedName>
    <definedName name="_UNI14515">#REF!</definedName>
    <definedName name="_UNI14555" localSheetId="0">#REF!</definedName>
    <definedName name="_UNI14555">#REF!</definedName>
    <definedName name="_UNI14565" localSheetId="0">#REF!</definedName>
    <definedName name="_UNI14565">#REF!</definedName>
    <definedName name="_UNI15135" localSheetId="0">#REF!</definedName>
    <definedName name="_UNI15135">#REF!</definedName>
    <definedName name="_UNI15140" localSheetId="0">#REF!</definedName>
    <definedName name="_UNI15140">#REF!</definedName>
    <definedName name="_UNI15195" localSheetId="0">#REF!</definedName>
    <definedName name="_UNI15195">#REF!</definedName>
    <definedName name="_UNI15225" localSheetId="0">#REF!</definedName>
    <definedName name="_UNI15225">#REF!</definedName>
    <definedName name="_UNI15230" localSheetId="0">#REF!</definedName>
    <definedName name="_UNI15230">#REF!</definedName>
    <definedName name="_UNI15515" localSheetId="0">#REF!</definedName>
    <definedName name="_UNI15515">#REF!</definedName>
    <definedName name="_UNI15560" localSheetId="0">#REF!</definedName>
    <definedName name="_UNI15560">#REF!</definedName>
    <definedName name="_UNI15565" localSheetId="0">#REF!</definedName>
    <definedName name="_UNI15565">#REF!</definedName>
    <definedName name="_UNI15570" localSheetId="0">#REF!</definedName>
    <definedName name="_UNI15570">#REF!</definedName>
    <definedName name="_UNI15575" localSheetId="0">#REF!</definedName>
    <definedName name="_UNI15575">#REF!</definedName>
    <definedName name="_UNI15583" localSheetId="0">#REF!</definedName>
    <definedName name="_UNI15583">#REF!</definedName>
    <definedName name="_UNI15590" localSheetId="0">#REF!</definedName>
    <definedName name="_UNI15590">#REF!</definedName>
    <definedName name="_UNI15591" localSheetId="0">#REF!</definedName>
    <definedName name="_UNI15591">#REF!</definedName>
    <definedName name="_UNI15610" localSheetId="0">#REF!</definedName>
    <definedName name="_UNI15610">#REF!</definedName>
    <definedName name="_UNI15625" localSheetId="0">#REF!</definedName>
    <definedName name="_UNI15625">#REF!</definedName>
    <definedName name="_UNI15635" localSheetId="0">#REF!</definedName>
    <definedName name="_UNI15635">#REF!</definedName>
    <definedName name="_UNI15655" localSheetId="0">#REF!</definedName>
    <definedName name="_UNI15655">#REF!</definedName>
    <definedName name="_UNI15665" localSheetId="0">#REF!</definedName>
    <definedName name="_UNI15665">#REF!</definedName>
    <definedName name="_UNI16515" localSheetId="0">#REF!</definedName>
    <definedName name="_UNI16515">#REF!</definedName>
    <definedName name="_UNI16535" localSheetId="0">#REF!</definedName>
    <definedName name="_UNI16535">#REF!</definedName>
    <definedName name="_UNI17140" localSheetId="0">#REF!</definedName>
    <definedName name="_UNI17140">#REF!</definedName>
    <definedName name="_UNI19500" localSheetId="0">#REF!</definedName>
    <definedName name="_UNI19500">#REF!</definedName>
    <definedName name="_UNI19501" localSheetId="0">#REF!</definedName>
    <definedName name="_UNI19501">#REF!</definedName>
    <definedName name="_UNI19502" localSheetId="0">#REF!</definedName>
    <definedName name="_UNI19502">#REF!</definedName>
    <definedName name="_UNI19503" localSheetId="0">#REF!</definedName>
    <definedName name="_UNI19503">#REF!</definedName>
    <definedName name="_UNI19504" localSheetId="0">#REF!</definedName>
    <definedName name="_UNI19504">#REF!</definedName>
    <definedName name="_UNI19505" localSheetId="0">#REF!</definedName>
    <definedName name="_UNI19505">#REF!</definedName>
    <definedName name="_UNI20100" localSheetId="0">#REF!</definedName>
    <definedName name="_UNI20100">#REF!</definedName>
    <definedName name="_UNI20105" localSheetId="0">#REF!</definedName>
    <definedName name="_UNI20105">#REF!</definedName>
    <definedName name="_UNI20110" localSheetId="0">#REF!</definedName>
    <definedName name="_UNI20110">#REF!</definedName>
    <definedName name="_UNI20115" localSheetId="0">#REF!</definedName>
    <definedName name="_UNI20115">#REF!</definedName>
    <definedName name="_UNI20130" localSheetId="0">#REF!</definedName>
    <definedName name="_UNI20130">#REF!</definedName>
    <definedName name="_UNI20135" localSheetId="0">#REF!</definedName>
    <definedName name="_UNI20135">#REF!</definedName>
    <definedName name="_UNI20140" localSheetId="0">#REF!</definedName>
    <definedName name="_UNI20140">#REF!</definedName>
    <definedName name="_UNI20145" localSheetId="0">#REF!</definedName>
    <definedName name="_UNI20145">#REF!</definedName>
    <definedName name="_UNI20150" localSheetId="0">#REF!</definedName>
    <definedName name="_UNI20150">#REF!</definedName>
    <definedName name="_UNI20155" localSheetId="0">#REF!</definedName>
    <definedName name="_UNI20155">#REF!</definedName>
    <definedName name="_UNI20175" localSheetId="0">#REF!</definedName>
    <definedName name="_UNI20175">#REF!</definedName>
    <definedName name="_UNI20185" localSheetId="0">#REF!</definedName>
    <definedName name="_UNI20185">#REF!</definedName>
    <definedName name="_UNI20190" localSheetId="0">#REF!</definedName>
    <definedName name="_UNI20190">#REF!</definedName>
    <definedName name="_UNI20195" localSheetId="0">#REF!</definedName>
    <definedName name="_UNI20195">#REF!</definedName>
    <definedName name="_UNI20210" localSheetId="0">#REF!</definedName>
    <definedName name="_UNI20210">#REF!</definedName>
    <definedName name="_VAL11100" localSheetId="0">#REF!</definedName>
    <definedName name="_VAL11100">#REF!</definedName>
    <definedName name="_VAL11110" localSheetId="0">#REF!</definedName>
    <definedName name="_VAL11110">#REF!</definedName>
    <definedName name="_VAL11115" localSheetId="0">#REF!</definedName>
    <definedName name="_VAL11115">#REF!</definedName>
    <definedName name="_VAL11125" localSheetId="0">#REF!</definedName>
    <definedName name="_VAL11125">#REF!</definedName>
    <definedName name="_VAL11130" localSheetId="0">#REF!</definedName>
    <definedName name="_VAL11130">#REF!</definedName>
    <definedName name="_VAL11135" localSheetId="0">#REF!</definedName>
    <definedName name="_VAL11135">#REF!</definedName>
    <definedName name="_VAL11145" localSheetId="0">#REF!</definedName>
    <definedName name="_VAL11145">#REF!</definedName>
    <definedName name="_VAL11150" localSheetId="0">#REF!</definedName>
    <definedName name="_VAL11150">#REF!</definedName>
    <definedName name="_VAL11165" localSheetId="0">#REF!</definedName>
    <definedName name="_VAL11165">#REF!</definedName>
    <definedName name="_VAL11170" localSheetId="0">#REF!</definedName>
    <definedName name="_VAL11170">#REF!</definedName>
    <definedName name="_VAL11180" localSheetId="0">#REF!</definedName>
    <definedName name="_VAL11180">#REF!</definedName>
    <definedName name="_VAL11185" localSheetId="0">#REF!</definedName>
    <definedName name="_VAL11185">#REF!</definedName>
    <definedName name="_VAL11220" localSheetId="0">#REF!</definedName>
    <definedName name="_VAL11220">#REF!</definedName>
    <definedName name="_VAL12105" localSheetId="0">#REF!</definedName>
    <definedName name="_VAL12105">#REF!</definedName>
    <definedName name="_VAL12555" localSheetId="0">#REF!</definedName>
    <definedName name="_VAL12555">#REF!</definedName>
    <definedName name="_VAL12570" localSheetId="0">#REF!</definedName>
    <definedName name="_VAL12570">#REF!</definedName>
    <definedName name="_VAL12575" localSheetId="0">#REF!</definedName>
    <definedName name="_VAL12575">#REF!</definedName>
    <definedName name="_VAL12580" localSheetId="0">#REF!</definedName>
    <definedName name="_VAL12580">#REF!</definedName>
    <definedName name="_VAL12600" localSheetId="0">#REF!</definedName>
    <definedName name="_VAL12600">#REF!</definedName>
    <definedName name="_VAL12610" localSheetId="0">#REF!</definedName>
    <definedName name="_VAL12610">#REF!</definedName>
    <definedName name="_VAL12630" localSheetId="0">#REF!</definedName>
    <definedName name="_VAL12630">#REF!</definedName>
    <definedName name="_VAL12631" localSheetId="0">#REF!</definedName>
    <definedName name="_VAL12631">#REF!</definedName>
    <definedName name="_VAL12640" localSheetId="0">#REF!</definedName>
    <definedName name="_VAL12640">#REF!</definedName>
    <definedName name="_VAL12645" localSheetId="0">#REF!</definedName>
    <definedName name="_VAL12645">#REF!</definedName>
    <definedName name="_VAL12665" localSheetId="0">#REF!</definedName>
    <definedName name="_VAL12665">#REF!</definedName>
    <definedName name="_VAL12690" localSheetId="0">#REF!</definedName>
    <definedName name="_VAL12690">#REF!</definedName>
    <definedName name="_VAL12700" localSheetId="0">#REF!</definedName>
    <definedName name="_VAL12700">#REF!</definedName>
    <definedName name="_VAL12710" localSheetId="0">#REF!</definedName>
    <definedName name="_VAL12710">#REF!</definedName>
    <definedName name="_VAL13111" localSheetId="0">#REF!</definedName>
    <definedName name="_VAL13111">#REF!</definedName>
    <definedName name="_VAL13112" localSheetId="0">#REF!</definedName>
    <definedName name="_VAL13112">#REF!</definedName>
    <definedName name="_VAL13121" localSheetId="0">#REF!</definedName>
    <definedName name="_VAL13121">#REF!</definedName>
    <definedName name="_VAL13720" localSheetId="0">#REF!</definedName>
    <definedName name="_VAL13720">#REF!</definedName>
    <definedName name="_VAL14100" localSheetId="0">#REF!</definedName>
    <definedName name="_VAL14100">#REF!</definedName>
    <definedName name="_VAL14161" localSheetId="0">#REF!</definedName>
    <definedName name="_VAL14161">#REF!</definedName>
    <definedName name="_VAL14195" localSheetId="0">#REF!</definedName>
    <definedName name="_VAL14195">#REF!</definedName>
    <definedName name="_VAL14205" localSheetId="0">#REF!</definedName>
    <definedName name="_VAL14205">#REF!</definedName>
    <definedName name="_VAL14260" localSheetId="0">#REF!</definedName>
    <definedName name="_VAL14260">#REF!</definedName>
    <definedName name="_VAL14500" localSheetId="0">#REF!</definedName>
    <definedName name="_VAL14500">#REF!</definedName>
    <definedName name="_VAL14515" localSheetId="0">#REF!</definedName>
    <definedName name="_VAL14515">#REF!</definedName>
    <definedName name="_VAL14555" localSheetId="0">#REF!</definedName>
    <definedName name="_VAL14555">#REF!</definedName>
    <definedName name="_VAL14565" localSheetId="0">#REF!</definedName>
    <definedName name="_VAL14565">#REF!</definedName>
    <definedName name="_VAL15135" localSheetId="0">#REF!</definedName>
    <definedName name="_VAL15135">#REF!</definedName>
    <definedName name="_VAL15140" localSheetId="0">#REF!</definedName>
    <definedName name="_VAL15140">#REF!</definedName>
    <definedName name="_VAL15195" localSheetId="0">#REF!</definedName>
    <definedName name="_VAL15195">#REF!</definedName>
    <definedName name="_VAL15225" localSheetId="0">#REF!</definedName>
    <definedName name="_VAL15225">#REF!</definedName>
    <definedName name="_VAL15230" localSheetId="0">#REF!</definedName>
    <definedName name="_VAL15230">#REF!</definedName>
    <definedName name="_VAL15515" localSheetId="0">#REF!</definedName>
    <definedName name="_VAL15515">#REF!</definedName>
    <definedName name="_VAL15560" localSheetId="0">#REF!</definedName>
    <definedName name="_VAL15560">#REF!</definedName>
    <definedName name="_VAL15565" localSheetId="0">#REF!</definedName>
    <definedName name="_VAL15565">#REF!</definedName>
    <definedName name="_VAL15570" localSheetId="0">#REF!</definedName>
    <definedName name="_VAL15570">#REF!</definedName>
    <definedName name="_VAL15575" localSheetId="0">#REF!</definedName>
    <definedName name="_VAL15575">#REF!</definedName>
    <definedName name="_VAL15583" localSheetId="0">#REF!</definedName>
    <definedName name="_VAL15583">#REF!</definedName>
    <definedName name="_VAL15590" localSheetId="0">#REF!</definedName>
    <definedName name="_VAL15590">#REF!</definedName>
    <definedName name="_VAL15591" localSheetId="0">#REF!</definedName>
    <definedName name="_VAL15591">#REF!</definedName>
    <definedName name="_VAL15610" localSheetId="0">#REF!</definedName>
    <definedName name="_VAL15610">#REF!</definedName>
    <definedName name="_VAL15625" localSheetId="0">#REF!</definedName>
    <definedName name="_VAL15625">#REF!</definedName>
    <definedName name="_VAL15635" localSheetId="0">#REF!</definedName>
    <definedName name="_VAL15635">#REF!</definedName>
    <definedName name="_VAL15655" localSheetId="0">#REF!</definedName>
    <definedName name="_VAL15655">#REF!</definedName>
    <definedName name="_VAL15665" localSheetId="0">#REF!</definedName>
    <definedName name="_VAL15665">#REF!</definedName>
    <definedName name="_VAL16515" localSheetId="0">#REF!</definedName>
    <definedName name="_VAL16515">#REF!</definedName>
    <definedName name="_VAL16535" localSheetId="0">#REF!</definedName>
    <definedName name="_VAL16535">#REF!</definedName>
    <definedName name="_VAL17140" localSheetId="0">#REF!</definedName>
    <definedName name="_VAL17140">#REF!</definedName>
    <definedName name="_VAL19500" localSheetId="0">#REF!</definedName>
    <definedName name="_VAL19500">#REF!</definedName>
    <definedName name="_VAL19501" localSheetId="0">#REF!</definedName>
    <definedName name="_VAL19501">#REF!</definedName>
    <definedName name="_VAL19502" localSheetId="0">#REF!</definedName>
    <definedName name="_VAL19502">#REF!</definedName>
    <definedName name="_VAL19503" localSheetId="0">#REF!</definedName>
    <definedName name="_VAL19503">#REF!</definedName>
    <definedName name="_VAL19504" localSheetId="0">#REF!</definedName>
    <definedName name="_VAL19504">#REF!</definedName>
    <definedName name="_VAL19505" localSheetId="0">#REF!</definedName>
    <definedName name="_VAL19505">#REF!</definedName>
    <definedName name="_VAL20100" localSheetId="0">#REF!</definedName>
    <definedName name="_VAL20100">#REF!</definedName>
    <definedName name="_VAL20105" localSheetId="0">#REF!</definedName>
    <definedName name="_VAL20105">#REF!</definedName>
    <definedName name="_VAL20110" localSheetId="0">#REF!</definedName>
    <definedName name="_VAL20110">#REF!</definedName>
    <definedName name="_VAL20115" localSheetId="0">#REF!</definedName>
    <definedName name="_VAL20115">#REF!</definedName>
    <definedName name="_VAL20130" localSheetId="0">#REF!</definedName>
    <definedName name="_VAL20130">#REF!</definedName>
    <definedName name="_VAL20135" localSheetId="0">#REF!</definedName>
    <definedName name="_VAL20135">#REF!</definedName>
    <definedName name="_VAL20140" localSheetId="0">#REF!</definedName>
    <definedName name="_VAL20140">#REF!</definedName>
    <definedName name="_VAL20145" localSheetId="0">#REF!</definedName>
    <definedName name="_VAL20145">#REF!</definedName>
    <definedName name="_VAL20150" localSheetId="0">#REF!</definedName>
    <definedName name="_VAL20150">#REF!</definedName>
    <definedName name="_VAL20155" localSheetId="0">#REF!</definedName>
    <definedName name="_VAL20155">#REF!</definedName>
    <definedName name="_VAL20175" localSheetId="0">#REF!</definedName>
    <definedName name="_VAL20175">#REF!</definedName>
    <definedName name="_VAL20185" localSheetId="0">#REF!</definedName>
    <definedName name="_VAL20185">#REF!</definedName>
    <definedName name="_VAL20190" localSheetId="0">#REF!</definedName>
    <definedName name="_VAL20190">#REF!</definedName>
    <definedName name="_VAL20195" localSheetId="0">#REF!</definedName>
    <definedName name="_VAL20195">#REF!</definedName>
    <definedName name="_VAL20210" localSheetId="0">#REF!</definedName>
    <definedName name="_VAL20210">#REF!</definedName>
    <definedName name="A" localSheetId="0">#REF!</definedName>
    <definedName name="A">#REF!</definedName>
    <definedName name="AA" localSheetId="0">#REF!</definedName>
    <definedName name="AA">#REF!</definedName>
    <definedName name="ALTA" localSheetId="0">'[3]PRO-08'!#REF!</definedName>
    <definedName name="ALTA">'[3]PRO-08'!#REF!</definedName>
    <definedName name="amarela" localSheetId="1">#REF!</definedName>
    <definedName name="amarela" localSheetId="0">#REF!</definedName>
    <definedName name="amarela">#REF!</definedName>
    <definedName name="ANTIGA" localSheetId="1">#REF!</definedName>
    <definedName name="ANTIGA" localSheetId="0">#REF!</definedName>
    <definedName name="ANTIGA">#REF!</definedName>
    <definedName name="area_base">[2]Base!$U$40</definedName>
    <definedName name="_xlnm.Print_Area" localSheetId="1">CRONOGRAMA!$A$1:$AC$64</definedName>
    <definedName name="_xlnm.Print_Area" localSheetId="0">ORÇAMENTO!$A$1:$F$3277</definedName>
    <definedName name="_xlnm.Print_Area">#REF!</definedName>
    <definedName name="Área_impressão_IM" localSheetId="1">#REF!</definedName>
    <definedName name="Área_impressão_IM" localSheetId="0">#REF!</definedName>
    <definedName name="Área_impressão_IM">#REF!</definedName>
    <definedName name="aux" localSheetId="1">#REF!</definedName>
    <definedName name="aux" localSheetId="0">#REF!</definedName>
    <definedName name="aux">#REF!</definedName>
    <definedName name="auxiliar" localSheetId="0">#REF!</definedName>
    <definedName name="auxiliar">#REF!</definedName>
    <definedName name="azul" localSheetId="0">#REF!</definedName>
    <definedName name="azul">#REF!</definedName>
    <definedName name="AZULSINAL" localSheetId="0">#REF!</definedName>
    <definedName name="AZULSINAL">#REF!</definedName>
    <definedName name="B" localSheetId="0">#REF!</definedName>
    <definedName name="B">#REF!</definedName>
    <definedName name="_xlnm.Database" localSheetId="0">#REF!</definedName>
    <definedName name="_xlnm.Database">#REF!</definedName>
    <definedName name="BDI" localSheetId="0">#REF!</definedName>
    <definedName name="BDI">#REF!</definedName>
    <definedName name="BDI." localSheetId="0">#REF!</definedName>
    <definedName name="BDI.">#REF!</definedName>
    <definedName name="BG" localSheetId="0">#REF!</definedName>
    <definedName name="BG">#REF!</definedName>
    <definedName name="BGU" localSheetId="0">#REF!</definedName>
    <definedName name="BGU">#REF!</definedName>
    <definedName name="Bomba_putzmeister" localSheetId="0">#REF!</definedName>
    <definedName name="Bomba_putzmeister">#REF!</definedName>
    <definedName name="cab_cortes" localSheetId="0">#REF!</definedName>
    <definedName name="cab_cortes">#REF!</definedName>
    <definedName name="cab_dmt" localSheetId="0">#REF!</definedName>
    <definedName name="cab_dmt">#REF!</definedName>
    <definedName name="cab_limpeza" localSheetId="0">#REF!</definedName>
    <definedName name="cab_limpeza">#REF!</definedName>
    <definedName name="cabmeio" localSheetId="0">#REF!</definedName>
    <definedName name="cabmeio">#REF!</definedName>
    <definedName name="CBU" localSheetId="0">#REF!</definedName>
    <definedName name="CBU">#REF!</definedName>
    <definedName name="CBUII" localSheetId="0">#REF!</definedName>
    <definedName name="CBUII">#REF!</definedName>
    <definedName name="CBUQB" localSheetId="0">#REF!</definedName>
    <definedName name="CBUQB">#REF!</definedName>
    <definedName name="CBUQc" localSheetId="0">#REF!</definedName>
    <definedName name="CBUQc">#REF!</definedName>
    <definedName name="Código" localSheetId="0">#REF!</definedName>
    <definedName name="Código">#REF!</definedName>
    <definedName name="Código." localSheetId="0">#REF!</definedName>
    <definedName name="Código.">#REF!</definedName>
    <definedName name="corte" localSheetId="0">#REF!</definedName>
    <definedName name="corte">#REF!</definedName>
    <definedName name="d" localSheetId="0">#REF!</definedName>
    <definedName name="d">#REF!</definedName>
    <definedName name="data" localSheetId="0">#REF!</definedName>
    <definedName name="data">#REF!</definedName>
    <definedName name="Data_Final" localSheetId="0">#REF!</definedName>
    <definedName name="Data_Final">#REF!</definedName>
    <definedName name="Data_Início" localSheetId="0">#REF!</definedName>
    <definedName name="Data_Início">#REF!</definedName>
    <definedName name="densidade_cap" localSheetId="0">#REF!</definedName>
    <definedName name="densidade_cap">#REF!</definedName>
    <definedName name="DES" localSheetId="0">#REF!</definedName>
    <definedName name="DES">#REF!</definedName>
    <definedName name="DGA" localSheetId="0">'[3]PRO-08'!#REF!</definedName>
    <definedName name="DGA">'[3]PRO-08'!#REF!</definedName>
    <definedName name="DJ" localSheetId="1">#REF!</definedName>
    <definedName name="DJ" localSheetId="0">#REF!</definedName>
    <definedName name="DJ">#REF!</definedName>
    <definedName name="DMT_0_50" localSheetId="1">#REF!</definedName>
    <definedName name="DMT_0_50" localSheetId="0">#REF!</definedName>
    <definedName name="DMT_0_50">#REF!</definedName>
    <definedName name="DMT_1000" localSheetId="1">#REF!</definedName>
    <definedName name="DMT_1000" localSheetId="0">#REF!</definedName>
    <definedName name="DMT_1000">#REF!</definedName>
    <definedName name="DMT_200" localSheetId="0">#REF!</definedName>
    <definedName name="DMT_200">#REF!</definedName>
    <definedName name="DMT_200_400" localSheetId="0">#REF!</definedName>
    <definedName name="DMT_200_400">#REF!</definedName>
    <definedName name="DMT_400" localSheetId="0">#REF!</definedName>
    <definedName name="DMT_400">#REF!</definedName>
    <definedName name="DMT_400_600" localSheetId="0">#REF!</definedName>
    <definedName name="DMT_400_600">#REF!</definedName>
    <definedName name="DMT_50" localSheetId="0">#REF!</definedName>
    <definedName name="DMT_50">#REF!</definedName>
    <definedName name="DMT_50_200" localSheetId="0">#REF!</definedName>
    <definedName name="DMT_50_200">#REF!</definedName>
    <definedName name="DMT_600" localSheetId="0">#REF!</definedName>
    <definedName name="DMT_600">#REF!</definedName>
    <definedName name="DMT_800" localSheetId="0">#REF!</definedName>
    <definedName name="DMT_800">#REF!</definedName>
    <definedName name="drena" localSheetId="0">#REF!</definedName>
    <definedName name="drena">#REF!</definedName>
    <definedName name="ECJ" localSheetId="0">#REF!</definedName>
    <definedName name="ECJ">#REF!</definedName>
    <definedName name="EJ" localSheetId="0">#REF!</definedName>
    <definedName name="EJ">#REF!</definedName>
    <definedName name="Empolamento" localSheetId="0">#REF!</definedName>
    <definedName name="Empolamento">#REF!</definedName>
    <definedName name="EPVT" localSheetId="0">#REF!</definedName>
    <definedName name="EPVT">#REF!</definedName>
    <definedName name="EQPTO" localSheetId="0">#REF!</definedName>
    <definedName name="EQPTO">#REF!</definedName>
    <definedName name="est" localSheetId="0">#REF!</definedName>
    <definedName name="est">#REF!</definedName>
    <definedName name="EXA" localSheetId="0">'[3]PRO-08'!#REF!</definedName>
    <definedName name="EXA">'[3]PRO-08'!#REF!</definedName>
    <definedName name="Excel_BuiltIn_Print_Area_1_1" localSheetId="1">#REF!</definedName>
    <definedName name="Excel_BuiltIn_Print_Area_1_1" localSheetId="0">#REF!</definedName>
    <definedName name="Excel_BuiltIn_Print_Area_1_1">#REF!</definedName>
    <definedName name="Extenso">#N/A</definedName>
    <definedName name="fc1a" localSheetId="1">'[3]PRO-08'!#REF!</definedName>
    <definedName name="fc1a" localSheetId="0">'[3]PRO-08'!#REF!</definedName>
    <definedName name="fc1a">'[3]PRO-08'!#REF!</definedName>
    <definedName name="FC2A" localSheetId="1">'[3]PRO-08'!#REF!</definedName>
    <definedName name="FC2A" localSheetId="0">'[3]PRO-08'!#REF!</definedName>
    <definedName name="FC2A">'[3]PRO-08'!#REF!</definedName>
    <definedName name="FC3A" localSheetId="0">'[3]PRO-08'!#REF!</definedName>
    <definedName name="FC3A">'[3]PRO-08'!#REF!</definedName>
    <definedName name="ffs" localSheetId="1">#REF!</definedName>
    <definedName name="ffs" localSheetId="0">#REF!</definedName>
    <definedName name="ffs">#REF!</definedName>
    <definedName name="FINAL" localSheetId="1">#REF!</definedName>
    <definedName name="FINAL" localSheetId="0">#REF!</definedName>
    <definedName name="FINAL">#REF!</definedName>
    <definedName name="gg" localSheetId="0">#REF!</definedName>
    <definedName name="gg">#REF!</definedName>
    <definedName name="grt" localSheetId="0">#REF!</definedName>
    <definedName name="grt">#REF!</definedName>
    <definedName name="hi" localSheetId="0">#REF!</definedName>
    <definedName name="hi">#REF!</definedName>
    <definedName name="IM" localSheetId="0">#REF!</definedName>
    <definedName name="IM">#REF!</definedName>
    <definedName name="inf">'[4]Orçamento Global'!$D$38</definedName>
    <definedName name="insumos" localSheetId="1">#REF!</definedName>
    <definedName name="insumos" localSheetId="0">#REF!</definedName>
    <definedName name="insumos">#REF!</definedName>
    <definedName name="ITEM" localSheetId="1">#REF!</definedName>
    <definedName name="ITEM" localSheetId="0">#REF!</definedName>
    <definedName name="ITEM">#REF!</definedName>
    <definedName name="item1">[5]Plan1!$J$13</definedName>
    <definedName name="item3">[5]Plan1!$J$30</definedName>
    <definedName name="item4">[5]Plan1!$J$39</definedName>
    <definedName name="koae" localSheetId="1">#REF!</definedName>
    <definedName name="koae" localSheetId="0">#REF!</definedName>
    <definedName name="koae">#REF!</definedName>
    <definedName name="kpavi" localSheetId="1">#REF!</definedName>
    <definedName name="kpavi" localSheetId="0">#REF!</definedName>
    <definedName name="kpavi">#REF!</definedName>
    <definedName name="kterra" localSheetId="1">#REF!</definedName>
    <definedName name="kterra" localSheetId="0">#REF!</definedName>
    <definedName name="kterra">#REF!</definedName>
    <definedName name="lana" localSheetId="0">#REF!</definedName>
    <definedName name="lana">#REF!</definedName>
    <definedName name="LEIS" localSheetId="0">#REF!</definedName>
    <definedName name="LEIS">#REF!</definedName>
    <definedName name="LILASDRENA" localSheetId="0">#REF!</definedName>
    <definedName name="LILASDRENA">#REF!</definedName>
    <definedName name="MACROS" localSheetId="0">#REF!</definedName>
    <definedName name="MACROS">#REF!</definedName>
    <definedName name="MAT" localSheetId="0">#REF!</definedName>
    <definedName name="MAT">#REF!</definedName>
    <definedName name="Medição" localSheetId="0">#REF!</definedName>
    <definedName name="Medição">#REF!</definedName>
    <definedName name="MEIO_FIO" localSheetId="0">#REF!</definedName>
    <definedName name="MEIO_FIO">#REF!</definedName>
    <definedName name="MO" localSheetId="0">#REF!</definedName>
    <definedName name="MO">#REF!</definedName>
    <definedName name="mo_base">[2]Base!$U$39</definedName>
    <definedName name="mo_sub_base">'[2]Sub-base'!$U$36</definedName>
    <definedName name="módulo1.Extenso">#N/A</definedName>
    <definedName name="MOE" localSheetId="1">#REF!</definedName>
    <definedName name="MOE" localSheetId="0">#REF!</definedName>
    <definedName name="MOE">#REF!</definedName>
    <definedName name="MOH" localSheetId="1">#REF!</definedName>
    <definedName name="MOH" localSheetId="0">#REF!</definedName>
    <definedName name="MOH">#REF!</definedName>
    <definedName name="NTEI" localSheetId="1">'[3]PRO-08'!#REF!</definedName>
    <definedName name="NTEI" localSheetId="0">'[3]PRO-08'!#REF!</definedName>
    <definedName name="NTEI">'[3]PRO-08'!#REF!</definedName>
    <definedName name="num_linhas" localSheetId="1">#REF!</definedName>
    <definedName name="num_linhas" localSheetId="0">#REF!</definedName>
    <definedName name="num_linhas">#REF!</definedName>
    <definedName name="oac" localSheetId="1">#REF!</definedName>
    <definedName name="oac" localSheetId="0">#REF!</definedName>
    <definedName name="oac">#REF!</definedName>
    <definedName name="oae" localSheetId="1">#REF!</definedName>
    <definedName name="oae" localSheetId="0">#REF!</definedName>
    <definedName name="oae">#REF!</definedName>
    <definedName name="ocom" localSheetId="0">#REF!</definedName>
    <definedName name="ocom">#REF!</definedName>
    <definedName name="OPA" localSheetId="0">'[3]PRO-08'!#REF!</definedName>
    <definedName name="OPA">'[3]PRO-08'!#REF!</definedName>
    <definedName name="pavi" localSheetId="1">#REF!</definedName>
    <definedName name="pavi" localSheetId="0">#REF!</definedName>
    <definedName name="pavi">#REF!</definedName>
    <definedName name="pesquisa" localSheetId="1">#REF!</definedName>
    <definedName name="pesquisa" localSheetId="0">#REF!</definedName>
    <definedName name="pesquisa">#REF!</definedName>
    <definedName name="PL" localSheetId="1">#REF!</definedName>
    <definedName name="PL" localSheetId="0">#REF!</definedName>
    <definedName name="PL">#REF!</definedName>
    <definedName name="PL_ABC" localSheetId="0">#REF!</definedName>
    <definedName name="PL_ABC">#REF!</definedName>
    <definedName name="Plan2" localSheetId="0">#REF!</definedName>
    <definedName name="Plan2">#REF!</definedName>
    <definedName name="plan275" localSheetId="0">#REF!</definedName>
    <definedName name="plan275">#REF!</definedName>
    <definedName name="planilha" localSheetId="0">#REF!</definedName>
    <definedName name="planilha">#REF!</definedName>
    <definedName name="plano" localSheetId="0">#REF!</definedName>
    <definedName name="plano">#REF!</definedName>
    <definedName name="ppt_pistas_e_patios" localSheetId="0">#REF!</definedName>
    <definedName name="ppt_pistas_e_patios">#REF!</definedName>
    <definedName name="QQ_2">#N/A</definedName>
    <definedName name="QUANT_acumu" localSheetId="1">#REF!</definedName>
    <definedName name="QUANT_acumu" localSheetId="0">#REF!</definedName>
    <definedName name="QUANT_acumu">#REF!</definedName>
    <definedName name="RBV">[6]Teor!$C$3:$C$7</definedName>
    <definedName name="rea" localSheetId="1">#REF!</definedName>
    <definedName name="rea" localSheetId="0">#REF!</definedName>
    <definedName name="rea">#REF!</definedName>
    <definedName name="REG" localSheetId="1">#REF!</definedName>
    <definedName name="REG" localSheetId="0">#REF!</definedName>
    <definedName name="REG">#REF!</definedName>
    <definedName name="REGULA">[2]Regula!$M$36</definedName>
    <definedName name="resumo" localSheetId="1">#REF!</definedName>
    <definedName name="resumo" localSheetId="0">#REF!</definedName>
    <definedName name="resumo">#REF!</definedName>
    <definedName name="RMA" localSheetId="1">'[3]PRO-08'!#REF!</definedName>
    <definedName name="RMA" localSheetId="0">'[3]PRO-08'!#REF!</definedName>
    <definedName name="RMA">'[3]PRO-08'!#REF!</definedName>
    <definedName name="RS" localSheetId="1">#REF!</definedName>
    <definedName name="RS" localSheetId="0">#REF!</definedName>
    <definedName name="RS">#REF!</definedName>
    <definedName name="s" localSheetId="1">#REF!</definedName>
    <definedName name="s" localSheetId="0">#REF!</definedName>
    <definedName name="s">#REF!</definedName>
    <definedName name="sbg" localSheetId="0">#REF!</definedName>
    <definedName name="sbg">#REF!</definedName>
    <definedName name="SBTC" localSheetId="0">#REF!</definedName>
    <definedName name="SBTC">#REF!</definedName>
    <definedName name="t" localSheetId="0">#REF!</definedName>
    <definedName name="t">#REF!</definedName>
    <definedName name="tabelão" localSheetId="0">#REF!</definedName>
    <definedName name="tabelão">#REF!</definedName>
    <definedName name="tabelão1" localSheetId="0">#REF!</definedName>
    <definedName name="tabelão1">#REF!</definedName>
    <definedName name="tabelão2" localSheetId="0">#REF!</definedName>
    <definedName name="tabelão2">#REF!</definedName>
    <definedName name="taxa_cap" localSheetId="0">#REF!</definedName>
    <definedName name="taxa_cap">#REF!</definedName>
    <definedName name="Teor">[6]Teor!$A$3:$A$7</definedName>
    <definedName name="terra" localSheetId="1">#REF!</definedName>
    <definedName name="terra" localSheetId="0">#REF!</definedName>
    <definedName name="terra">#REF!</definedName>
    <definedName name="Terraplenagem">#N/A</definedName>
    <definedName name="TESTE" localSheetId="1">#REF!</definedName>
    <definedName name="TESTE" localSheetId="0">#REF!</definedName>
    <definedName name="TESTE">#REF!</definedName>
    <definedName name="_xlnm.Print_Titles" localSheetId="1">CRONOGRAMA!$1:$12</definedName>
    <definedName name="_xlnm.Print_Titles" localSheetId="0">ORÇAMENTO!$1:$9</definedName>
    <definedName name="TOTA" localSheetId="1">#REF!</definedName>
    <definedName name="TOTA" localSheetId="0">#REF!</definedName>
    <definedName name="TOTA">#REF!</definedName>
    <definedName name="total" localSheetId="1">#REF!</definedName>
    <definedName name="total" localSheetId="0">#REF!</definedName>
    <definedName name="total">#REF!</definedName>
    <definedName name="TOTB" localSheetId="1">#REF!</definedName>
    <definedName name="TOTB" localSheetId="0">#REF!</definedName>
    <definedName name="TOTB">#REF!</definedName>
    <definedName name="TOTC" localSheetId="0">#REF!</definedName>
    <definedName name="TOTC">#REF!</definedName>
    <definedName name="TOTD" localSheetId="0">#REF!</definedName>
    <definedName name="TOTD">#REF!</definedName>
    <definedName name="TOTE" localSheetId="0">#REF!</definedName>
    <definedName name="TOTE">#REF!</definedName>
    <definedName name="TOTF" localSheetId="0">#REF!</definedName>
    <definedName name="TOTF">#REF!</definedName>
    <definedName name="TOTG" localSheetId="0">#REF!</definedName>
    <definedName name="TOTG">#REF!</definedName>
    <definedName name="TOTH" localSheetId="0">#REF!</definedName>
    <definedName name="TOTH">#REF!</definedName>
    <definedName name="TOTI" localSheetId="0">#REF!</definedName>
    <definedName name="TOTI">#REF!</definedName>
    <definedName name="TOTJ" localSheetId="0">#REF!</definedName>
    <definedName name="TOTJ">#REF!</definedName>
    <definedName name="TOTK" localSheetId="0">#REF!</definedName>
    <definedName name="TOTK">#REF!</definedName>
    <definedName name="TOTL" localSheetId="0">#REF!</definedName>
    <definedName name="TOTL">#REF!</definedName>
    <definedName name="TOTM" localSheetId="0">#REF!</definedName>
    <definedName name="TOTM">#REF!</definedName>
    <definedName name="TOTN" localSheetId="0">#REF!</definedName>
    <definedName name="TOTN">#REF!</definedName>
    <definedName name="TOTP" localSheetId="0">#REF!</definedName>
    <definedName name="TOTP">#REF!</definedName>
    <definedName name="TOTQ" localSheetId="0">#REF!</definedName>
    <definedName name="TOTQ">#REF!</definedName>
    <definedName name="TOTRES" localSheetId="0">#REF!</definedName>
    <definedName name="TOTRES">#REF!</definedName>
    <definedName name="TPM" localSheetId="0">#REF!</definedName>
    <definedName name="TPM">#REF!</definedName>
    <definedName name="Vazios">[6]Teor!$B$3:$B$7</definedName>
    <definedName name="verde" localSheetId="1">#REF!</definedName>
    <definedName name="verde" localSheetId="0">#REF!</definedName>
    <definedName name="verde">#REF!</definedName>
    <definedName name="verdepav" localSheetId="1">#REF!</definedName>
    <definedName name="verdepav" localSheetId="0">#REF!</definedName>
    <definedName name="verdepav">#REF!</definedName>
    <definedName name="WEWRWR">#N/A</definedName>
    <definedName name="x" localSheetId="1">[6]Equipamentos!#REF!</definedName>
    <definedName name="x" localSheetId="0">[6]Equipamentos!#REF!</definedName>
    <definedName name="x">[6]Equipamentos!#REF!</definedName>
    <definedName name="XXX">#N/A</definedName>
  </definedNames>
  <calcPr calcId="144525" iterate="1" fullPrecision="0"/>
</workbook>
</file>

<file path=xl/calcChain.xml><?xml version="1.0" encoding="utf-8"?>
<calcChain xmlns="http://schemas.openxmlformats.org/spreadsheetml/2006/main">
  <c r="E15" i="5"/>
  <c r="D3275" i="4" l="1"/>
  <c r="F3275" s="1"/>
  <c r="D3274" l="1"/>
  <c r="F3274" s="1"/>
  <c r="F3273"/>
  <c r="F3272" l="1"/>
  <c r="F3268"/>
  <c r="H3272" l="1"/>
  <c r="F3267"/>
  <c r="F3266"/>
  <c r="F3265"/>
  <c r="F3264"/>
  <c r="F3263"/>
  <c r="F3262"/>
  <c r="F3261"/>
  <c r="F3260"/>
  <c r="F3259"/>
  <c r="F3258"/>
  <c r="F3257"/>
  <c r="F3256"/>
  <c r="F3255" s="1"/>
  <c r="H3255" s="1"/>
  <c r="F3253"/>
  <c r="F3252"/>
  <c r="F3251"/>
  <c r="F3250"/>
  <c r="F3249"/>
  <c r="F3248"/>
  <c r="F3247"/>
  <c r="F3246"/>
  <c r="F3245"/>
  <c r="F3244"/>
  <c r="F3243"/>
  <c r="F3242"/>
  <c r="F3241"/>
  <c r="F3240"/>
  <c r="F3239"/>
  <c r="F3238"/>
  <c r="F3237"/>
  <c r="F3236"/>
  <c r="F3235"/>
  <c r="F3234"/>
  <c r="F3233"/>
  <c r="F3232"/>
  <c r="F3231"/>
  <c r="F3230"/>
  <c r="F3229"/>
  <c r="F3228"/>
  <c r="F3227"/>
  <c r="F3226"/>
  <c r="F3225"/>
  <c r="F3224"/>
  <c r="F3223"/>
  <c r="F3222"/>
  <c r="F3221"/>
  <c r="F3220"/>
  <c r="F3219"/>
  <c r="F3218"/>
  <c r="F3217"/>
  <c r="F3216"/>
  <c r="F3215"/>
  <c r="F3214"/>
  <c r="F3213"/>
  <c r="F3212"/>
  <c r="F3211"/>
  <c r="F3210"/>
  <c r="F3209"/>
  <c r="F3208"/>
  <c r="F3207"/>
  <c r="F3206"/>
  <c r="F3205"/>
  <c r="F3204"/>
  <c r="F3203"/>
  <c r="F3202"/>
  <c r="F3201"/>
  <c r="F3200"/>
  <c r="F3199"/>
  <c r="F3198"/>
  <c r="F3197"/>
  <c r="F3196"/>
  <c r="F3195"/>
  <c r="F3194"/>
  <c r="F3193"/>
  <c r="F3192"/>
  <c r="F3191"/>
  <c r="F3190"/>
  <c r="F3189"/>
  <c r="F3188"/>
  <c r="F3187"/>
  <c r="F3186"/>
  <c r="F3185"/>
  <c r="F3184"/>
  <c r="F3183"/>
  <c r="F3182"/>
  <c r="F3181"/>
  <c r="F3180"/>
  <c r="F3179"/>
  <c r="F3178"/>
  <c r="F3177"/>
  <c r="F3176"/>
  <c r="F3175"/>
  <c r="F3174"/>
  <c r="F3173"/>
  <c r="F3172"/>
  <c r="F3171"/>
  <c r="F3170"/>
  <c r="F3169"/>
  <c r="F3168"/>
  <c r="F3167"/>
  <c r="F3166"/>
  <c r="F3165"/>
  <c r="F3164"/>
  <c r="F3163"/>
  <c r="F3162"/>
  <c r="F3161"/>
  <c r="F3160"/>
  <c r="F3159"/>
  <c r="F3158"/>
  <c r="F3157"/>
  <c r="F3156"/>
  <c r="F3155"/>
  <c r="F3154"/>
  <c r="F3153"/>
  <c r="F3152"/>
  <c r="F3151"/>
  <c r="F3150"/>
  <c r="F3149"/>
  <c r="F3148"/>
  <c r="F3147" l="1"/>
  <c r="H3147" s="1"/>
  <c r="F3145"/>
  <c r="F3142"/>
  <c r="F3141"/>
  <c r="F3139" l="1"/>
  <c r="H3139" s="1"/>
  <c r="H3137" s="1"/>
  <c r="F3135"/>
  <c r="F3134"/>
  <c r="F3133"/>
  <c r="F3132"/>
  <c r="F3131"/>
  <c r="F3130"/>
  <c r="F3129"/>
  <c r="F3128"/>
  <c r="F3127"/>
  <c r="F3126"/>
  <c r="F3125"/>
  <c r="F3124"/>
  <c r="F3123"/>
  <c r="F3122"/>
  <c r="F3121"/>
  <c r="F3120"/>
  <c r="F3119"/>
  <c r="F3118"/>
  <c r="F3117"/>
  <c r="F3116"/>
  <c r="F3115"/>
  <c r="F3114"/>
  <c r="F3113"/>
  <c r="F3112"/>
  <c r="F3111"/>
  <c r="F3137" l="1"/>
  <c r="I3137" s="1"/>
  <c r="F3110"/>
  <c r="F3109" s="1"/>
  <c r="H3109" s="1"/>
  <c r="F3107"/>
  <c r="F3106"/>
  <c r="F3105"/>
  <c r="F3104"/>
  <c r="F3103"/>
  <c r="F3102"/>
  <c r="F3101"/>
  <c r="F3100"/>
  <c r="F3099"/>
  <c r="F3098"/>
  <c r="F3097"/>
  <c r="F3096"/>
  <c r="F3095"/>
  <c r="F3094"/>
  <c r="F3093"/>
  <c r="F3092"/>
  <c r="F3091"/>
  <c r="F3090"/>
  <c r="F3089"/>
  <c r="F3088"/>
  <c r="F3087"/>
  <c r="F3086"/>
  <c r="F3085"/>
  <c r="F3084"/>
  <c r="F3083"/>
  <c r="F3082"/>
  <c r="F3081"/>
  <c r="F3080"/>
  <c r="F3079"/>
  <c r="F3076"/>
  <c r="F3075"/>
  <c r="F3074"/>
  <c r="F3073"/>
  <c r="F3068"/>
  <c r="F3067"/>
  <c r="F3064"/>
  <c r="F3063"/>
  <c r="F3062"/>
  <c r="F3061"/>
  <c r="F3060"/>
  <c r="F3057"/>
  <c r="F3054"/>
  <c r="F3053"/>
  <c r="F3052"/>
  <c r="F3051"/>
  <c r="F3050"/>
  <c r="F3049"/>
  <c r="F3046"/>
  <c r="F3045"/>
  <c r="F3044"/>
  <c r="F3043"/>
  <c r="F3042"/>
  <c r="F3041"/>
  <c r="F3040"/>
  <c r="F3039"/>
  <c r="F3038"/>
  <c r="F3037"/>
  <c r="F3036"/>
  <c r="F3071" l="1"/>
  <c r="F3069"/>
  <c r="H3071"/>
  <c r="F3034"/>
  <c r="H3034" l="1"/>
  <c r="H3032" s="1"/>
  <c r="F3032"/>
  <c r="F3030" s="1"/>
  <c r="F3029"/>
  <c r="F3028"/>
  <c r="F3027"/>
  <c r="F3023"/>
  <c r="F3022"/>
  <c r="F3021"/>
  <c r="F3020"/>
  <c r="F3017"/>
  <c r="F3016"/>
  <c r="F3015"/>
  <c r="F3026" l="1"/>
  <c r="H3026" s="1"/>
  <c r="I3032"/>
  <c r="F3024"/>
  <c r="F3019" s="1"/>
  <c r="H3019" s="1"/>
  <c r="F3014"/>
  <c r="H3014" s="1"/>
  <c r="F3012"/>
  <c r="F3011"/>
  <c r="F3010"/>
  <c r="F3007"/>
  <c r="F3006"/>
  <c r="F3005"/>
  <c r="F3004"/>
  <c r="F3003"/>
  <c r="F3002"/>
  <c r="F3001"/>
  <c r="F3000"/>
  <c r="F2999"/>
  <c r="F2996"/>
  <c r="F2995"/>
  <c r="F2994"/>
  <c r="F2991"/>
  <c r="F2990"/>
  <c r="F2989"/>
  <c r="F2988"/>
  <c r="F2987"/>
  <c r="F2986"/>
  <c r="F2985"/>
  <c r="F2984"/>
  <c r="F2983"/>
  <c r="F2982"/>
  <c r="F2981"/>
  <c r="F2980"/>
  <c r="F2979"/>
  <c r="F2978"/>
  <c r="F2977"/>
  <c r="F2976"/>
  <c r="F2975"/>
  <c r="F2974"/>
  <c r="F2971"/>
  <c r="F2970"/>
  <c r="F2969"/>
  <c r="F2968"/>
  <c r="F2965"/>
  <c r="F2964"/>
  <c r="F2963"/>
  <c r="F2962"/>
  <c r="F2961"/>
  <c r="F2960"/>
  <c r="F2959"/>
  <c r="F2958"/>
  <c r="F2957"/>
  <c r="F2956"/>
  <c r="F2955"/>
  <c r="F2954"/>
  <c r="F2953"/>
  <c r="F2952"/>
  <c r="F2951"/>
  <c r="F2950"/>
  <c r="F2949"/>
  <c r="F2948"/>
  <c r="F2947"/>
  <c r="F2944"/>
  <c r="F2943"/>
  <c r="F2942"/>
  <c r="F2941"/>
  <c r="F2940"/>
  <c r="F2939"/>
  <c r="F2967" l="1"/>
  <c r="H2967" s="1"/>
  <c r="F2973"/>
  <c r="H2973" s="1"/>
  <c r="F2993"/>
  <c r="H2993" s="1"/>
  <c r="F3009"/>
  <c r="H3009" s="1"/>
  <c r="F2938"/>
  <c r="H2938" s="1"/>
  <c r="F2946"/>
  <c r="H2946" s="1"/>
  <c r="F2998"/>
  <c r="H2998" s="1"/>
  <c r="F2934"/>
  <c r="F2936" l="1"/>
  <c r="F2931"/>
  <c r="F2928"/>
  <c r="F2925"/>
  <c r="F2922"/>
  <c r="F2919"/>
  <c r="F2916"/>
  <c r="F2913"/>
  <c r="F2910"/>
  <c r="F2907"/>
  <c r="F2906"/>
  <c r="F2905"/>
  <c r="F2902"/>
  <c r="F2899"/>
  <c r="F2896"/>
  <c r="F2893"/>
  <c r="F2892"/>
  <c r="F2889"/>
  <c r="F2886"/>
  <c r="F2883"/>
  <c r="F2880"/>
  <c r="F2879"/>
  <c r="F2876"/>
  <c r="F2873"/>
  <c r="F2872"/>
  <c r="F2869"/>
  <c r="F2868"/>
  <c r="F2867"/>
  <c r="F2866"/>
  <c r="F2865"/>
  <c r="F2864"/>
  <c r="F2863"/>
  <c r="F2859"/>
  <c r="F2861" l="1"/>
  <c r="H2861" s="1"/>
  <c r="F2858"/>
  <c r="F2856" s="1"/>
  <c r="H2856" s="1"/>
  <c r="F2854"/>
  <c r="F2851" l="1"/>
  <c r="F2848"/>
  <c r="F2847"/>
  <c r="F2846"/>
  <c r="F2845"/>
  <c r="F2842"/>
  <c r="F2841"/>
  <c r="F2840"/>
  <c r="F2839"/>
  <c r="F2836"/>
  <c r="F2835"/>
  <c r="F2834"/>
  <c r="F2833"/>
  <c r="F2831" l="1"/>
  <c r="H2831" s="1"/>
  <c r="F2829"/>
  <c r="F2826"/>
  <c r="F2823"/>
  <c r="F2822"/>
  <c r="F2821"/>
  <c r="F2820"/>
  <c r="F2819"/>
  <c r="F2818"/>
  <c r="F2817"/>
  <c r="F2816"/>
  <c r="F2815"/>
  <c r="F2814"/>
  <c r="F2813"/>
  <c r="F2812"/>
  <c r="F2811"/>
  <c r="F2810"/>
  <c r="F2809"/>
  <c r="F2808"/>
  <c r="F2807"/>
  <c r="F2806"/>
  <c r="F2805"/>
  <c r="F2804"/>
  <c r="F2801"/>
  <c r="F2800"/>
  <c r="F2799"/>
  <c r="F2798"/>
  <c r="F2797"/>
  <c r="F2796"/>
  <c r="F2795"/>
  <c r="F2794"/>
  <c r="F2793"/>
  <c r="F2792"/>
  <c r="F2789"/>
  <c r="F2788"/>
  <c r="F2787"/>
  <c r="F2786"/>
  <c r="F2785"/>
  <c r="F2784"/>
  <c r="F2782" l="1"/>
  <c r="H2782" s="1"/>
  <c r="F2780"/>
  <c r="F2779" l="1"/>
  <c r="F2778"/>
  <c r="F2777"/>
  <c r="F2776"/>
  <c r="F2775"/>
  <c r="F2774"/>
  <c r="F2773"/>
  <c r="F2772"/>
  <c r="F2771"/>
  <c r="F2770"/>
  <c r="F2769"/>
  <c r="F2768"/>
  <c r="F2767"/>
  <c r="F2766"/>
  <c r="F2765"/>
  <c r="F2764"/>
  <c r="F2763"/>
  <c r="F2762"/>
  <c r="F2761"/>
  <c r="F2760"/>
  <c r="F2759"/>
  <c r="F2758"/>
  <c r="F2757"/>
  <c r="F2756"/>
  <c r="F2755"/>
  <c r="F2754"/>
  <c r="F2753"/>
  <c r="F2752"/>
  <c r="F2751"/>
  <c r="F2750"/>
  <c r="F2749"/>
  <c r="F2748"/>
  <c r="F2747"/>
  <c r="F2746"/>
  <c r="F2745"/>
  <c r="F2744"/>
  <c r="F2743"/>
  <c r="F2742"/>
  <c r="F2741"/>
  <c r="F2740"/>
  <c r="F2739"/>
  <c r="F2738"/>
  <c r="F2737"/>
  <c r="F2736"/>
  <c r="F2735"/>
  <c r="F2734"/>
  <c r="F2733"/>
  <c r="F2732"/>
  <c r="F2731"/>
  <c r="F2730"/>
  <c r="F2729"/>
  <c r="F2728"/>
  <c r="F2727"/>
  <c r="F2726"/>
  <c r="F2725"/>
  <c r="F2724"/>
  <c r="F2723"/>
  <c r="F2722"/>
  <c r="F2721"/>
  <c r="F2720"/>
  <c r="F2719"/>
  <c r="F2718"/>
  <c r="F2717"/>
  <c r="F2716"/>
  <c r="F2715"/>
  <c r="F2714"/>
  <c r="F2713"/>
  <c r="F2712"/>
  <c r="F2711"/>
  <c r="F2710"/>
  <c r="F2709"/>
  <c r="F2708"/>
  <c r="F2707"/>
  <c r="F2706"/>
  <c r="F2705"/>
  <c r="F2704"/>
  <c r="F2703"/>
  <c r="F2702"/>
  <c r="F2701"/>
  <c r="F2700"/>
  <c r="F2699"/>
  <c r="F2698"/>
  <c r="F2697"/>
  <c r="F2696"/>
  <c r="F2695"/>
  <c r="F2694"/>
  <c r="F2693"/>
  <c r="F2692"/>
  <c r="F2691"/>
  <c r="F2690"/>
  <c r="F2689"/>
  <c r="F2688"/>
  <c r="F2687"/>
  <c r="F2686"/>
  <c r="F2685"/>
  <c r="F2684"/>
  <c r="F2683"/>
  <c r="F2682"/>
  <c r="F2681"/>
  <c r="F2680"/>
  <c r="F2679"/>
  <c r="F2678"/>
  <c r="F2677"/>
  <c r="F2676"/>
  <c r="F2675"/>
  <c r="F2674"/>
  <c r="F2673"/>
  <c r="F2672"/>
  <c r="F2671"/>
  <c r="F2670"/>
  <c r="F2669"/>
  <c r="F2668"/>
  <c r="F2667"/>
  <c r="F2666"/>
  <c r="F2665"/>
  <c r="F2664"/>
  <c r="F2663"/>
  <c r="F2662"/>
  <c r="F2661"/>
  <c r="F2660"/>
  <c r="F2659"/>
  <c r="F2658"/>
  <c r="F2657"/>
  <c r="F2656"/>
  <c r="F2655"/>
  <c r="F2654"/>
  <c r="F2653"/>
  <c r="F2652"/>
  <c r="F2651"/>
  <c r="F2650"/>
  <c r="F2649"/>
  <c r="F2648"/>
  <c r="F2647"/>
  <c r="F2646"/>
  <c r="F2645"/>
  <c r="F2644"/>
  <c r="F2643"/>
  <c r="F2642"/>
  <c r="F2641"/>
  <c r="F2640"/>
  <c r="F2639"/>
  <c r="F2638"/>
  <c r="F2637"/>
  <c r="F2636"/>
  <c r="F2635"/>
  <c r="F2634"/>
  <c r="F2633"/>
  <c r="F2632"/>
  <c r="F2631"/>
  <c r="F2630"/>
  <c r="F2629"/>
  <c r="F2628"/>
  <c r="F2627"/>
  <c r="F2626"/>
  <c r="F2625"/>
  <c r="F2624"/>
  <c r="F2623"/>
  <c r="F2622"/>
  <c r="F2621"/>
  <c r="F2620"/>
  <c r="F2619"/>
  <c r="F2618"/>
  <c r="F2617"/>
  <c r="F2616"/>
  <c r="F2615"/>
  <c r="F2614"/>
  <c r="F2613"/>
  <c r="F2612"/>
  <c r="F2611"/>
  <c r="F2610"/>
  <c r="F2609"/>
  <c r="F2608"/>
  <c r="F2607"/>
  <c r="F2606"/>
  <c r="F2605"/>
  <c r="F2604"/>
  <c r="F2603"/>
  <c r="F2602"/>
  <c r="F2601"/>
  <c r="F2600"/>
  <c r="F2599"/>
  <c r="F2598"/>
  <c r="F2597"/>
  <c r="F2596"/>
  <c r="F2595"/>
  <c r="F2594"/>
  <c r="F2593"/>
  <c r="F2592"/>
  <c r="F2591"/>
  <c r="F2590"/>
  <c r="F2589"/>
  <c r="F2588"/>
  <c r="F2587"/>
  <c r="F2586"/>
  <c r="F2585"/>
  <c r="F2584"/>
  <c r="F2583"/>
  <c r="F2582"/>
  <c r="F2581"/>
  <c r="F2580"/>
  <c r="F2579"/>
  <c r="F2578"/>
  <c r="F2577"/>
  <c r="F2576"/>
  <c r="F2575"/>
  <c r="F2574"/>
  <c r="F2573"/>
  <c r="F2572"/>
  <c r="F2571"/>
  <c r="F2570"/>
  <c r="F2569"/>
  <c r="F2568"/>
  <c r="F2567"/>
  <c r="F2566"/>
  <c r="F2565"/>
  <c r="F2564"/>
  <c r="F2563"/>
  <c r="F2562"/>
  <c r="F2561"/>
  <c r="F2560"/>
  <c r="F2559"/>
  <c r="F2558"/>
  <c r="F2557"/>
  <c r="F2556"/>
  <c r="F2555"/>
  <c r="F2554"/>
  <c r="F2553"/>
  <c r="F2552"/>
  <c r="F2551"/>
  <c r="F2550"/>
  <c r="F2549"/>
  <c r="F2548"/>
  <c r="F2547"/>
  <c r="F2546"/>
  <c r="F2545"/>
  <c r="F2544"/>
  <c r="F2543"/>
  <c r="F2542"/>
  <c r="F2541"/>
  <c r="F2540"/>
  <c r="F2539"/>
  <c r="F2538"/>
  <c r="F2537"/>
  <c r="F2536"/>
  <c r="F2535"/>
  <c r="F2534"/>
  <c r="F2533"/>
  <c r="F2532"/>
  <c r="F2531"/>
  <c r="F2530"/>
  <c r="F2529"/>
  <c r="F2528"/>
  <c r="F2527"/>
  <c r="F2526"/>
  <c r="F2525"/>
  <c r="F2524"/>
  <c r="F2523"/>
  <c r="F2522"/>
  <c r="F2521"/>
  <c r="F2520"/>
  <c r="F2519"/>
  <c r="F2518"/>
  <c r="F2517"/>
  <c r="F2516"/>
  <c r="F2515"/>
  <c r="F2514"/>
  <c r="F2513"/>
  <c r="F2512"/>
  <c r="F2511"/>
  <c r="F2510"/>
  <c r="F2509"/>
  <c r="F2508"/>
  <c r="F2507"/>
  <c r="F2506"/>
  <c r="F2505"/>
  <c r="F2504"/>
  <c r="F2503"/>
  <c r="F2502"/>
  <c r="F2501"/>
  <c r="F2500"/>
  <c r="F2499"/>
  <c r="F2498"/>
  <c r="F2497"/>
  <c r="F2496"/>
  <c r="F2495"/>
  <c r="F2494"/>
  <c r="F2493"/>
  <c r="F2492" l="1"/>
  <c r="H2492" s="1"/>
  <c r="H2490" l="1"/>
  <c r="F2490"/>
  <c r="F2488" s="1"/>
  <c r="F2487"/>
  <c r="F2486"/>
  <c r="F2485"/>
  <c r="F2484"/>
  <c r="F2483"/>
  <c r="F2482"/>
  <c r="F2481"/>
  <c r="I2490" l="1"/>
  <c r="F2480"/>
  <c r="F2479" s="1"/>
  <c r="H2479" s="1"/>
  <c r="F2477"/>
  <c r="F2476"/>
  <c r="F2475"/>
  <c r="F2474"/>
  <c r="F2471"/>
  <c r="F2470"/>
  <c r="F2469"/>
  <c r="F2468"/>
  <c r="F2467"/>
  <c r="F2466"/>
  <c r="F2465"/>
  <c r="F2464"/>
  <c r="F2463"/>
  <c r="F2462"/>
  <c r="F2461"/>
  <c r="F2460"/>
  <c r="F2459"/>
  <c r="F2458"/>
  <c r="F2457"/>
  <c r="F2456"/>
  <c r="F2455"/>
  <c r="F2454"/>
  <c r="F2453"/>
  <c r="F2452"/>
  <c r="F2451"/>
  <c r="F2450"/>
  <c r="F2449"/>
  <c r="F2448"/>
  <c r="F2447"/>
  <c r="F2446"/>
  <c r="F2442"/>
  <c r="F2441"/>
  <c r="F2440"/>
  <c r="F2439"/>
  <c r="F2438"/>
  <c r="F2437"/>
  <c r="F2436"/>
  <c r="F2435"/>
  <c r="F2434"/>
  <c r="F2433"/>
  <c r="F2432"/>
  <c r="F2431"/>
  <c r="F2430"/>
  <c r="F2429"/>
  <c r="F2428"/>
  <c r="F2427"/>
  <c r="F2426"/>
  <c r="F2425"/>
  <c r="F2424"/>
  <c r="F2423"/>
  <c r="F2422"/>
  <c r="F2421"/>
  <c r="F2420"/>
  <c r="F2419"/>
  <c r="F2418"/>
  <c r="F2417"/>
  <c r="F2416"/>
  <c r="F2415"/>
  <c r="F2414"/>
  <c r="F2413"/>
  <c r="F2412"/>
  <c r="F2411"/>
  <c r="F2410"/>
  <c r="F2409"/>
  <c r="F2408"/>
  <c r="F2407"/>
  <c r="F2406"/>
  <c r="F2405"/>
  <c r="F2404"/>
  <c r="F2403"/>
  <c r="F2402"/>
  <c r="F2401"/>
  <c r="F2400"/>
  <c r="F2399"/>
  <c r="F2398"/>
  <c r="F2397"/>
  <c r="F2396"/>
  <c r="F2395"/>
  <c r="F2394"/>
  <c r="F2393"/>
  <c r="F2392"/>
  <c r="F2391"/>
  <c r="F2390"/>
  <c r="F2389"/>
  <c r="F2388"/>
  <c r="F2387"/>
  <c r="F2386"/>
  <c r="F2385"/>
  <c r="F2384"/>
  <c r="F2383"/>
  <c r="F2382"/>
  <c r="F2381"/>
  <c r="F2380"/>
  <c r="F2379"/>
  <c r="F2378"/>
  <c r="F2377"/>
  <c r="F2376"/>
  <c r="F2375"/>
  <c r="F2374"/>
  <c r="F2373"/>
  <c r="F2372"/>
  <c r="F2371"/>
  <c r="F2370"/>
  <c r="F2369"/>
  <c r="F2368"/>
  <c r="F2367"/>
  <c r="F2366"/>
  <c r="F2365"/>
  <c r="F2364"/>
  <c r="F2363"/>
  <c r="F2362"/>
  <c r="F2361"/>
  <c r="F2360"/>
  <c r="F2359"/>
  <c r="F2358"/>
  <c r="F2357"/>
  <c r="F2356"/>
  <c r="F2355"/>
  <c r="F2354"/>
  <c r="F2353"/>
  <c r="F2352"/>
  <c r="F2351"/>
  <c r="F2350"/>
  <c r="F2349"/>
  <c r="F2348"/>
  <c r="F2347"/>
  <c r="F2346"/>
  <c r="F2345"/>
  <c r="F2344"/>
  <c r="F2343"/>
  <c r="F2342"/>
  <c r="F2341"/>
  <c r="F2340"/>
  <c r="F2339"/>
  <c r="F2338"/>
  <c r="F2337"/>
  <c r="F2336"/>
  <c r="F2335"/>
  <c r="F2334"/>
  <c r="F2333"/>
  <c r="F2332"/>
  <c r="F2331"/>
  <c r="F2330"/>
  <c r="F2329"/>
  <c r="F2328"/>
  <c r="F2327"/>
  <c r="F2326"/>
  <c r="F2325"/>
  <c r="F2324"/>
  <c r="F2323"/>
  <c r="F2322"/>
  <c r="F2321"/>
  <c r="F2320"/>
  <c r="F2473" l="1"/>
  <c r="H2473" s="1"/>
  <c r="F2445"/>
  <c r="F2443" s="1"/>
  <c r="F2319"/>
  <c r="H2445" l="1"/>
  <c r="H2319"/>
  <c r="F2317"/>
  <c r="F2315"/>
  <c r="F2314"/>
  <c r="F2313"/>
  <c r="F2312"/>
  <c r="F2311"/>
  <c r="F2308"/>
  <c r="F2307"/>
  <c r="F2306"/>
  <c r="F2305"/>
  <c r="F2304"/>
  <c r="F2303"/>
  <c r="F2300"/>
  <c r="F2299"/>
  <c r="F2298"/>
  <c r="F2297"/>
  <c r="F2296"/>
  <c r="F2295"/>
  <c r="F2294"/>
  <c r="F2291" s="1"/>
  <c r="F2293"/>
  <c r="F2289"/>
  <c r="H2317" l="1"/>
  <c r="I2317" s="1"/>
  <c r="H2291"/>
  <c r="F2288"/>
  <c r="F2287"/>
  <c r="F2286"/>
  <c r="F2283"/>
  <c r="F2282"/>
  <c r="F2281"/>
  <c r="F2280"/>
  <c r="F2279"/>
  <c r="F2278"/>
  <c r="F2277"/>
  <c r="F2276"/>
  <c r="F2273"/>
  <c r="F2272"/>
  <c r="F2269"/>
  <c r="F2268"/>
  <c r="F2267"/>
  <c r="F2266"/>
  <c r="F2262"/>
  <c r="F2261"/>
  <c r="F2260"/>
  <c r="F2259"/>
  <c r="F2256"/>
  <c r="F2255"/>
  <c r="F2254"/>
  <c r="F2251"/>
  <c r="F2248"/>
  <c r="F2247"/>
  <c r="F2246"/>
  <c r="F2245"/>
  <c r="F2244"/>
  <c r="F2241"/>
  <c r="F2240"/>
  <c r="F2239"/>
  <c r="F2238"/>
  <c r="F2237"/>
  <c r="F2236"/>
  <c r="F2235"/>
  <c r="F2234"/>
  <c r="F2233"/>
  <c r="F2232"/>
  <c r="F2231"/>
  <c r="F2230"/>
  <c r="F2229"/>
  <c r="F2264" l="1"/>
  <c r="H2264" s="1"/>
  <c r="F2227"/>
  <c r="H2227" s="1"/>
  <c r="F2225"/>
  <c r="F2224"/>
  <c r="F2223"/>
  <c r="F2222"/>
  <c r="F2221"/>
  <c r="F2218"/>
  <c r="F2217"/>
  <c r="F2216"/>
  <c r="F2213"/>
  <c r="F2212"/>
  <c r="F2211"/>
  <c r="F2210"/>
  <c r="F2209"/>
  <c r="F2208"/>
  <c r="F2205"/>
  <c r="F2204"/>
  <c r="F2201"/>
  <c r="F2200"/>
  <c r="F2199"/>
  <c r="F2198"/>
  <c r="F2197"/>
  <c r="F2196"/>
  <c r="F2195"/>
  <c r="F2194"/>
  <c r="F2193"/>
  <c r="F2192"/>
  <c r="F2191"/>
  <c r="F2190"/>
  <c r="F2189"/>
  <c r="F2187" s="1"/>
  <c r="F2185"/>
  <c r="F2184"/>
  <c r="F2181"/>
  <c r="F2180"/>
  <c r="F2179"/>
  <c r="F2178"/>
  <c r="F2177"/>
  <c r="F2176"/>
  <c r="F2175"/>
  <c r="F2174"/>
  <c r="F2173"/>
  <c r="F2170"/>
  <c r="F2169"/>
  <c r="F2168"/>
  <c r="F2165"/>
  <c r="F2164"/>
  <c r="F2163"/>
  <c r="F2162"/>
  <c r="F2161"/>
  <c r="F2160"/>
  <c r="F2157"/>
  <c r="F2156"/>
  <c r="F2153"/>
  <c r="F2152"/>
  <c r="F2151"/>
  <c r="F2150"/>
  <c r="F2149"/>
  <c r="F2148"/>
  <c r="F2147"/>
  <c r="F2146"/>
  <c r="F2145"/>
  <c r="F2144"/>
  <c r="F2143"/>
  <c r="F2142"/>
  <c r="F2141"/>
  <c r="F2140"/>
  <c r="F2139"/>
  <c r="H2187" l="1"/>
  <c r="F2137"/>
  <c r="H2137" s="1"/>
  <c r="F2135"/>
  <c r="F2134" l="1"/>
  <c r="F2133"/>
  <c r="F2132"/>
  <c r="F2129"/>
  <c r="F2128"/>
  <c r="F2127"/>
  <c r="F2126"/>
  <c r="F2125"/>
  <c r="F2124"/>
  <c r="F2123"/>
  <c r="F2122"/>
  <c r="F2119"/>
  <c r="F2118"/>
  <c r="F2115"/>
  <c r="F2114"/>
  <c r="F2113"/>
  <c r="F2112"/>
  <c r="F2110" s="1"/>
  <c r="H2110" s="1"/>
  <c r="F2108"/>
  <c r="F2107" l="1"/>
  <c r="F2104"/>
  <c r="F2103"/>
  <c r="F2100"/>
  <c r="F2099"/>
  <c r="F2098"/>
  <c r="F2095"/>
  <c r="F2094"/>
  <c r="F2093"/>
  <c r="F2092"/>
  <c r="F2091"/>
  <c r="F2090"/>
  <c r="F2089"/>
  <c r="F2086"/>
  <c r="F2085"/>
  <c r="F2082"/>
  <c r="F2081"/>
  <c r="F2080"/>
  <c r="F2079"/>
  <c r="F2078"/>
  <c r="F2077"/>
  <c r="F2075" l="1"/>
  <c r="H2075" s="1"/>
  <c r="F2073"/>
  <c r="F2070"/>
  <c r="F2067"/>
  <c r="F2066"/>
  <c r="F2065"/>
  <c r="F2062"/>
  <c r="F2061"/>
  <c r="F2058"/>
  <c r="F2057"/>
  <c r="F2056"/>
  <c r="F2055"/>
  <c r="F2054"/>
  <c r="F2053"/>
  <c r="F2052"/>
  <c r="F2051"/>
  <c r="F2050"/>
  <c r="F2047"/>
  <c r="F2046"/>
  <c r="F2043"/>
  <c r="F2042"/>
  <c r="F2041"/>
  <c r="F2040"/>
  <c r="F2039"/>
  <c r="F2037"/>
  <c r="F2035"/>
  <c r="F2034"/>
  <c r="F2031"/>
  <c r="F2030"/>
  <c r="F2029"/>
  <c r="F2028"/>
  <c r="F2027"/>
  <c r="F2026"/>
  <c r="F2025"/>
  <c r="F2024"/>
  <c r="F2023"/>
  <c r="F2022"/>
  <c r="H2037" l="1"/>
  <c r="F2020"/>
  <c r="H2020" s="1"/>
  <c r="F2018"/>
  <c r="F2017"/>
  <c r="F2016"/>
  <c r="F2015" l="1"/>
  <c r="F2014"/>
  <c r="F2011"/>
  <c r="F2008"/>
  <c r="F2005"/>
  <c r="F2004"/>
  <c r="F2003"/>
  <c r="F2002"/>
  <c r="F1999"/>
  <c r="F1998"/>
  <c r="F1997"/>
  <c r="F1994"/>
  <c r="F1993"/>
  <c r="F1992"/>
  <c r="F1991"/>
  <c r="F1990"/>
  <c r="F1989"/>
  <c r="F1988"/>
  <c r="F1987"/>
  <c r="F1986"/>
  <c r="F1985"/>
  <c r="F1984"/>
  <c r="F1983"/>
  <c r="F1982"/>
  <c r="F1979"/>
  <c r="F1978"/>
  <c r="F1977"/>
  <c r="F1976"/>
  <c r="F1975"/>
  <c r="F1974"/>
  <c r="F1973"/>
  <c r="F1970"/>
  <c r="F1969"/>
  <c r="F1968"/>
  <c r="F1967"/>
  <c r="F1964"/>
  <c r="F1963"/>
  <c r="F1962"/>
  <c r="F1959"/>
  <c r="F1958"/>
  <c r="F1955"/>
  <c r="F1954"/>
  <c r="F1953"/>
  <c r="F1952"/>
  <c r="F1951"/>
  <c r="F1950"/>
  <c r="F1949"/>
  <c r="F1948"/>
  <c r="F1947"/>
  <c r="F1944"/>
  <c r="F1943"/>
  <c r="F1940"/>
  <c r="F1939"/>
  <c r="F1937" l="1"/>
  <c r="H1937" s="1"/>
  <c r="F1935"/>
  <c r="F1932"/>
  <c r="F1929"/>
  <c r="F1928"/>
  <c r="F1927" l="1"/>
  <c r="F1924"/>
  <c r="F1923"/>
  <c r="F1920"/>
  <c r="F1919"/>
  <c r="F1918"/>
  <c r="F1917"/>
  <c r="F1916"/>
  <c r="F1915"/>
  <c r="F1914"/>
  <c r="F1913"/>
  <c r="F1910"/>
  <c r="F1907"/>
  <c r="F1906"/>
  <c r="F1905"/>
  <c r="F1904"/>
  <c r="F1903"/>
  <c r="F1902"/>
  <c r="F1901"/>
  <c r="F1900"/>
  <c r="F1899"/>
  <c r="F1898"/>
  <c r="F1897" l="1"/>
  <c r="F1893" l="1"/>
  <c r="F1892" l="1"/>
  <c r="F1891"/>
  <c r="F1890"/>
  <c r="F1889"/>
  <c r="F1888"/>
  <c r="F1887"/>
  <c r="F1886"/>
  <c r="F1885"/>
  <c r="F1884"/>
  <c r="F1883"/>
  <c r="F1880"/>
  <c r="F1879"/>
  <c r="F1878"/>
  <c r="F1877"/>
  <c r="F1875" l="1"/>
  <c r="H1875" s="1"/>
  <c r="F1870"/>
  <c r="F1869"/>
  <c r="F1868"/>
  <c r="F1867"/>
  <c r="F1866"/>
  <c r="F1865"/>
  <c r="F1864"/>
  <c r="F1860"/>
  <c r="F1859"/>
  <c r="F1858"/>
  <c r="D1857"/>
  <c r="F1857" s="1"/>
  <c r="F1856"/>
  <c r="F1855"/>
  <c r="D1855"/>
  <c r="F1854"/>
  <c r="D1854"/>
  <c r="F1851"/>
  <c r="F1853" l="1"/>
  <c r="H1853" s="1"/>
  <c r="F1850"/>
  <c r="F1849" s="1"/>
  <c r="H1849" s="1"/>
  <c r="F1847"/>
  <c r="F1846"/>
  <c r="F1843"/>
  <c r="F1845" l="1"/>
  <c r="H1845" s="1"/>
  <c r="F1842"/>
  <c r="F1841" s="1"/>
  <c r="H1841" s="1"/>
  <c r="F1839"/>
  <c r="F1838" l="1"/>
  <c r="F1835"/>
  <c r="F1834" l="1"/>
  <c r="F1833"/>
  <c r="F1832"/>
  <c r="F1831"/>
  <c r="F1829"/>
  <c r="F1828"/>
  <c r="F1827"/>
  <c r="F1826"/>
  <c r="F1825"/>
  <c r="F1824"/>
  <c r="F1823"/>
  <c r="F1822"/>
  <c r="F1821"/>
  <c r="F1820"/>
  <c r="F1819"/>
  <c r="F1818"/>
  <c r="F1817"/>
  <c r="F1816"/>
  <c r="F1815"/>
  <c r="F1814"/>
  <c r="F1813"/>
  <c r="F1812"/>
  <c r="F1811"/>
  <c r="F1810"/>
  <c r="F1809"/>
  <c r="F1808"/>
  <c r="F1807"/>
  <c r="F1806"/>
  <c r="F1805"/>
  <c r="F1804"/>
  <c r="F1803"/>
  <c r="F1802"/>
  <c r="F1801"/>
  <c r="F1800"/>
  <c r="F1799"/>
  <c r="F1798"/>
  <c r="F1797"/>
  <c r="F1796"/>
  <c r="F1795"/>
  <c r="F1794"/>
  <c r="F1793"/>
  <c r="F1792"/>
  <c r="F1791"/>
  <c r="F1790"/>
  <c r="F1789"/>
  <c r="F1788"/>
  <c r="F1787"/>
  <c r="F1786"/>
  <c r="F1785"/>
  <c r="F1784"/>
  <c r="F1783"/>
  <c r="F1782"/>
  <c r="F1781"/>
  <c r="F1780"/>
  <c r="F1779"/>
  <c r="F1778"/>
  <c r="F1777"/>
  <c r="F1776"/>
  <c r="F1775"/>
  <c r="F1774"/>
  <c r="F1773"/>
  <c r="F1772"/>
  <c r="F1771"/>
  <c r="F1770"/>
  <c r="F1769"/>
  <c r="F1768"/>
  <c r="F1767"/>
  <c r="F1766"/>
  <c r="F1765"/>
  <c r="F1764"/>
  <c r="F1763"/>
  <c r="F1762"/>
  <c r="F1761"/>
  <c r="F1760"/>
  <c r="F1759"/>
  <c r="F1758"/>
  <c r="F1757"/>
  <c r="F1756"/>
  <c r="F1755"/>
  <c r="F1754"/>
  <c r="F1753"/>
  <c r="F1752"/>
  <c r="F1751"/>
  <c r="F1750"/>
  <c r="F1749"/>
  <c r="F1748"/>
  <c r="F1747"/>
  <c r="F1746"/>
  <c r="F1745"/>
  <c r="F1744"/>
  <c r="F1743"/>
  <c r="F1742"/>
  <c r="F1741"/>
  <c r="F1740"/>
  <c r="F1739"/>
  <c r="F1738"/>
  <c r="F1737"/>
  <c r="F1736"/>
  <c r="F1735"/>
  <c r="F1734"/>
  <c r="F1733"/>
  <c r="F1732"/>
  <c r="F1731"/>
  <c r="F1730"/>
  <c r="F1729"/>
  <c r="F1728"/>
  <c r="F1727"/>
  <c r="F1726"/>
  <c r="F1725"/>
  <c r="F1724"/>
  <c r="F1723"/>
  <c r="F1722"/>
  <c r="F1721"/>
  <c r="F1720"/>
  <c r="F1719"/>
  <c r="F1718"/>
  <c r="F1717"/>
  <c r="F1716"/>
  <c r="F1715"/>
  <c r="F1714"/>
  <c r="F1713"/>
  <c r="F1712"/>
  <c r="F1711"/>
  <c r="F1710"/>
  <c r="F1709"/>
  <c r="F1708"/>
  <c r="F1704" l="1"/>
  <c r="F1703" l="1"/>
  <c r="F1702"/>
  <c r="F1701"/>
  <c r="F1700"/>
  <c r="F1697"/>
  <c r="F1696"/>
  <c r="F1695"/>
  <c r="F1694"/>
  <c r="F1693"/>
  <c r="F1691" s="1"/>
  <c r="H1691" s="1"/>
  <c r="F1689"/>
  <c r="F1688"/>
  <c r="F1685"/>
  <c r="F1682"/>
  <c r="F1681"/>
  <c r="F1678"/>
  <c r="F1676" l="1"/>
  <c r="H1676" s="1"/>
  <c r="F1674"/>
  <c r="F1673" s="1"/>
  <c r="F1671"/>
  <c r="F1670"/>
  <c r="F1669"/>
  <c r="F1668"/>
  <c r="F1667"/>
  <c r="F1666"/>
  <c r="F1665"/>
  <c r="F1661"/>
  <c r="F1663" l="1"/>
  <c r="H1663" s="1"/>
  <c r="H1673"/>
  <c r="F1660"/>
  <c r="F1659"/>
  <c r="F1658"/>
  <c r="F1655"/>
  <c r="F1654"/>
  <c r="F1653"/>
  <c r="F1652"/>
  <c r="F1650" s="1"/>
  <c r="H1650" s="1"/>
  <c r="F1648"/>
  <c r="F1647"/>
  <c r="F1646"/>
  <c r="F1645"/>
  <c r="F1644"/>
  <c r="F1643"/>
  <c r="F1642"/>
  <c r="F1641"/>
  <c r="F1640"/>
  <c r="F1639"/>
  <c r="F1638"/>
  <c r="F1635"/>
  <c r="F1634"/>
  <c r="F1633"/>
  <c r="F1631" s="1"/>
  <c r="H1631" s="1"/>
  <c r="F1629"/>
  <c r="F1628"/>
  <c r="F1627"/>
  <c r="F1626"/>
  <c r="F1625"/>
  <c r="F1624"/>
  <c r="F1623"/>
  <c r="F1622"/>
  <c r="F1621"/>
  <c r="F1620"/>
  <c r="F1619"/>
  <c r="F1618"/>
  <c r="F1617"/>
  <c r="F1616"/>
  <c r="F1615"/>
  <c r="F1614"/>
  <c r="F1613"/>
  <c r="F1612"/>
  <c r="F1611"/>
  <c r="F1610"/>
  <c r="F1609"/>
  <c r="F1608"/>
  <c r="F1607"/>
  <c r="F1606"/>
  <c r="F1605"/>
  <c r="F1604"/>
  <c r="F1603"/>
  <c r="F1602"/>
  <c r="F1601"/>
  <c r="F1600"/>
  <c r="F1599"/>
  <c r="F1598"/>
  <c r="F1597"/>
  <c r="F1596"/>
  <c r="F1595"/>
  <c r="F1594"/>
  <c r="F1593"/>
  <c r="F1592"/>
  <c r="F1591"/>
  <c r="F1590"/>
  <c r="F1589"/>
  <c r="F1588"/>
  <c r="F1587"/>
  <c r="F1586"/>
  <c r="F1585"/>
  <c r="F1584"/>
  <c r="F1583"/>
  <c r="F1582"/>
  <c r="F1581"/>
  <c r="F1580"/>
  <c r="F1579"/>
  <c r="F1578"/>
  <c r="F1577"/>
  <c r="F1576"/>
  <c r="F1575"/>
  <c r="F1574"/>
  <c r="F1573"/>
  <c r="F1572"/>
  <c r="F1571"/>
  <c r="F1570"/>
  <c r="F1569"/>
  <c r="F1568"/>
  <c r="F1567"/>
  <c r="F1566"/>
  <c r="F1565"/>
  <c r="F1564"/>
  <c r="F1563"/>
  <c r="F1562"/>
  <c r="F1561"/>
  <c r="F1560"/>
  <c r="F1559"/>
  <c r="F1558"/>
  <c r="F1557"/>
  <c r="F1556"/>
  <c r="F1555"/>
  <c r="F1554"/>
  <c r="F1553"/>
  <c r="F1552"/>
  <c r="F1551"/>
  <c r="F1550"/>
  <c r="F1549"/>
  <c r="F1548"/>
  <c r="F1547"/>
  <c r="F1546"/>
  <c r="F1545"/>
  <c r="F1544"/>
  <c r="F1543"/>
  <c r="F1542"/>
  <c r="F1541"/>
  <c r="F1540"/>
  <c r="F1539"/>
  <c r="F1538"/>
  <c r="F1537"/>
  <c r="F1536"/>
  <c r="F1535"/>
  <c r="F1534"/>
  <c r="F1533"/>
  <c r="F1532"/>
  <c r="F1531"/>
  <c r="F1530"/>
  <c r="F1529"/>
  <c r="F1528"/>
  <c r="F1527"/>
  <c r="F1526"/>
  <c r="F1525"/>
  <c r="F1524"/>
  <c r="F1523"/>
  <c r="F1522"/>
  <c r="F1521"/>
  <c r="F1520"/>
  <c r="F1519"/>
  <c r="F1518"/>
  <c r="F1517"/>
  <c r="F1516"/>
  <c r="F1515"/>
  <c r="F1514"/>
  <c r="F1513"/>
  <c r="F1512"/>
  <c r="F1511"/>
  <c r="F1510"/>
  <c r="F1509"/>
  <c r="F1508"/>
  <c r="F1507"/>
  <c r="F1506"/>
  <c r="F1505"/>
  <c r="F1504"/>
  <c r="F1503"/>
  <c r="F1502"/>
  <c r="F1501"/>
  <c r="F1500"/>
  <c r="F1499"/>
  <c r="F1498"/>
  <c r="F1497"/>
  <c r="F1496"/>
  <c r="F1495"/>
  <c r="F1494"/>
  <c r="F1493"/>
  <c r="F1492"/>
  <c r="F1491"/>
  <c r="F1490"/>
  <c r="F1489"/>
  <c r="F1488"/>
  <c r="F1487"/>
  <c r="F1486"/>
  <c r="F1485"/>
  <c r="F1484"/>
  <c r="F1483"/>
  <c r="F1482"/>
  <c r="F1481"/>
  <c r="F1480"/>
  <c r="F1479"/>
  <c r="F1478"/>
  <c r="F1477"/>
  <c r="F1476"/>
  <c r="F1475"/>
  <c r="F1474"/>
  <c r="F1473"/>
  <c r="F1472"/>
  <c r="F1471"/>
  <c r="F1470"/>
  <c r="F1469"/>
  <c r="F1468"/>
  <c r="F1467"/>
  <c r="F1466"/>
  <c r="F1465"/>
  <c r="F1464"/>
  <c r="F1463"/>
  <c r="F1462"/>
  <c r="F1461"/>
  <c r="F1460"/>
  <c r="F1459"/>
  <c r="F1458"/>
  <c r="F1457"/>
  <c r="F1456"/>
  <c r="F1455"/>
  <c r="F1454"/>
  <c r="F1453"/>
  <c r="F1452"/>
  <c r="F1451"/>
  <c r="F1450"/>
  <c r="F1449"/>
  <c r="F1448"/>
  <c r="F1447"/>
  <c r="F1446"/>
  <c r="F1445"/>
  <c r="F1444"/>
  <c r="F1443"/>
  <c r="F1442"/>
  <c r="F1441"/>
  <c r="F1440"/>
  <c r="F1439"/>
  <c r="F1438"/>
  <c r="F1437"/>
  <c r="F1436"/>
  <c r="F1435"/>
  <c r="F1434"/>
  <c r="F1433"/>
  <c r="F1432"/>
  <c r="F1431"/>
  <c r="F1430"/>
  <c r="F1429"/>
  <c r="F1428"/>
  <c r="F1427"/>
  <c r="F1426"/>
  <c r="F1425"/>
  <c r="F1424"/>
  <c r="F1423"/>
  <c r="F1422"/>
  <c r="F1421"/>
  <c r="F1420"/>
  <c r="F1419"/>
  <c r="F1418"/>
  <c r="F1417"/>
  <c r="F1416"/>
  <c r="F1415"/>
  <c r="F1414"/>
  <c r="F1413"/>
  <c r="F1412"/>
  <c r="F1411"/>
  <c r="F1410"/>
  <c r="F1409"/>
  <c r="F1408"/>
  <c r="F1407"/>
  <c r="F1406"/>
  <c r="F1405"/>
  <c r="F1404"/>
  <c r="F1403"/>
  <c r="F1402"/>
  <c r="F1401"/>
  <c r="F1400"/>
  <c r="F1399"/>
  <c r="F1398"/>
  <c r="F1397"/>
  <c r="F1396"/>
  <c r="F1395"/>
  <c r="F1394"/>
  <c r="F1393"/>
  <c r="F1392"/>
  <c r="F1391"/>
  <c r="F1390"/>
  <c r="F1389"/>
  <c r="F1388"/>
  <c r="F1387"/>
  <c r="F1386"/>
  <c r="F1385"/>
  <c r="F1384"/>
  <c r="F1383"/>
  <c r="F1382"/>
  <c r="F1379"/>
  <c r="F1378"/>
  <c r="F1377"/>
  <c r="F1376"/>
  <c r="F1375"/>
  <c r="F1374"/>
  <c r="F1373"/>
  <c r="F1372"/>
  <c r="F1371"/>
  <c r="F1370"/>
  <c r="F1369"/>
  <c r="F1368"/>
  <c r="F1367"/>
  <c r="F1366"/>
  <c r="F1365"/>
  <c r="F1364"/>
  <c r="F1363"/>
  <c r="F1362"/>
  <c r="F1361"/>
  <c r="F1360"/>
  <c r="F1359"/>
  <c r="F1358"/>
  <c r="F1357"/>
  <c r="F1356"/>
  <c r="F1355"/>
  <c r="F1354"/>
  <c r="F1353"/>
  <c r="F1352"/>
  <c r="F1351"/>
  <c r="F1350"/>
  <c r="F1349"/>
  <c r="F1348"/>
  <c r="F1347"/>
  <c r="F1346"/>
  <c r="F1345"/>
  <c r="F1344"/>
  <c r="F1343"/>
  <c r="F1342"/>
  <c r="F1339"/>
  <c r="F1338"/>
  <c r="F1337"/>
  <c r="F1336"/>
  <c r="F1335"/>
  <c r="F1329"/>
  <c r="F1333" l="1"/>
  <c r="H1333" s="1"/>
  <c r="F1328"/>
  <c r="F1327"/>
  <c r="F1326"/>
  <c r="F1325"/>
  <c r="F1324"/>
  <c r="F1323"/>
  <c r="F1322"/>
  <c r="F1321"/>
  <c r="F1320"/>
  <c r="F1319"/>
  <c r="F1318"/>
  <c r="F1317"/>
  <c r="F1316"/>
  <c r="F1315"/>
  <c r="F1314"/>
  <c r="F1313"/>
  <c r="F1312"/>
  <c r="F1311"/>
  <c r="F1310"/>
  <c r="F1309"/>
  <c r="F1308"/>
  <c r="F1307"/>
  <c r="F1306"/>
  <c r="F1305"/>
  <c r="F1304"/>
  <c r="F1301"/>
  <c r="F1300"/>
  <c r="F1299"/>
  <c r="F1298"/>
  <c r="F1297"/>
  <c r="F1296"/>
  <c r="F1295"/>
  <c r="F1292"/>
  <c r="F1291"/>
  <c r="F1290"/>
  <c r="F1289"/>
  <c r="F1288"/>
  <c r="F1287"/>
  <c r="F1286"/>
  <c r="F1282"/>
  <c r="F1284" l="1"/>
  <c r="H1284" s="1"/>
  <c r="F1281"/>
  <c r="F1280"/>
  <c r="F1279"/>
  <c r="F1278"/>
  <c r="F1277"/>
  <c r="F1276"/>
  <c r="F1275"/>
  <c r="F1274"/>
  <c r="F1273"/>
  <c r="F1272"/>
  <c r="F1271"/>
  <c r="F1270"/>
  <c r="F1269"/>
  <c r="F1268"/>
  <c r="F1267"/>
  <c r="F1266"/>
  <c r="F1265"/>
  <c r="F1264"/>
  <c r="F1263"/>
  <c r="F1262"/>
  <c r="F1261"/>
  <c r="F1260"/>
  <c r="F1259"/>
  <c r="F1258"/>
  <c r="F1257"/>
  <c r="F1254"/>
  <c r="F1252" l="1"/>
  <c r="H1252" s="1"/>
  <c r="F1250"/>
  <c r="F1247" l="1"/>
  <c r="F1246"/>
  <c r="F1243"/>
  <c r="F1242"/>
  <c r="F1241"/>
  <c r="F1240"/>
  <c r="F1237"/>
  <c r="F1236"/>
  <c r="F1235"/>
  <c r="F1234"/>
  <c r="F1231"/>
  <c r="F1230"/>
  <c r="F1229" l="1"/>
  <c r="F1228" l="1"/>
  <c r="F1227"/>
  <c r="F1225" l="1"/>
  <c r="H1225" s="1"/>
  <c r="F1223"/>
  <c r="F1220" l="1"/>
  <c r="F1217"/>
  <c r="F1216"/>
  <c r="F1213"/>
  <c r="F1210"/>
  <c r="F1209"/>
  <c r="F1208"/>
  <c r="F1207"/>
  <c r="F1206"/>
  <c r="F1202"/>
  <c r="F1204" l="1"/>
  <c r="H1204" s="1"/>
  <c r="F1201"/>
  <c r="F1198"/>
  <c r="F1195"/>
  <c r="F1194"/>
  <c r="F1191"/>
  <c r="F1188"/>
  <c r="F1185"/>
  <c r="F1182"/>
  <c r="F1181"/>
  <c r="F1180"/>
  <c r="F1179" l="1"/>
  <c r="F1178"/>
  <c r="F1177"/>
  <c r="F1176"/>
  <c r="F1175"/>
  <c r="F1172" l="1"/>
  <c r="F1171"/>
  <c r="F1170"/>
  <c r="F1169"/>
  <c r="F1168"/>
  <c r="F1167"/>
  <c r="F1164"/>
  <c r="F1163"/>
  <c r="F1162"/>
  <c r="F1161"/>
  <c r="F1158"/>
  <c r="F1157"/>
  <c r="F1154"/>
  <c r="F1153"/>
  <c r="F1152"/>
  <c r="F1151"/>
  <c r="F1150"/>
  <c r="F1149"/>
  <c r="F1146"/>
  <c r="F1145"/>
  <c r="F1144"/>
  <c r="F1143"/>
  <c r="F1142"/>
  <c r="F1141"/>
  <c r="F1140"/>
  <c r="F1139"/>
  <c r="F1133"/>
  <c r="F1132"/>
  <c r="F1131"/>
  <c r="F1130"/>
  <c r="F1129"/>
  <c r="F1128"/>
  <c r="F1127"/>
  <c r="F1126"/>
  <c r="F1125"/>
  <c r="F1137" l="1"/>
  <c r="H1137" s="1"/>
  <c r="F1124"/>
  <c r="F1135" l="1"/>
  <c r="F1122"/>
  <c r="H1122" s="1"/>
  <c r="F1120"/>
  <c r="F1119"/>
  <c r="D1118" l="1"/>
  <c r="F1118" s="1"/>
  <c r="F1117"/>
  <c r="F1116"/>
  <c r="F1112"/>
  <c r="F1109"/>
  <c r="F1108"/>
  <c r="F1104"/>
  <c r="F1103"/>
  <c r="F1102"/>
  <c r="F1101"/>
  <c r="F1100"/>
  <c r="F1096"/>
  <c r="F1095" s="1"/>
  <c r="H1095" s="1"/>
  <c r="F1093"/>
  <c r="F1090"/>
  <c r="F1087"/>
  <c r="F1084"/>
  <c r="F1081"/>
  <c r="F1080"/>
  <c r="F1079"/>
  <c r="F1075"/>
  <c r="F1072"/>
  <c r="F1106" l="1"/>
  <c r="H1106" s="1"/>
  <c r="F1070"/>
  <c r="H1070" s="1"/>
  <c r="F1077"/>
  <c r="H1077" s="1"/>
  <c r="F1114"/>
  <c r="H1114" s="1"/>
  <c r="F1098"/>
  <c r="H1098" s="1"/>
  <c r="D1068"/>
  <c r="F1068" s="1"/>
  <c r="F1067" s="1"/>
  <c r="H1067" s="1"/>
  <c r="F1063"/>
  <c r="F1060"/>
  <c r="F1057"/>
  <c r="F1054"/>
  <c r="F1051"/>
  <c r="F1048"/>
  <c r="F1045"/>
  <c r="F1042"/>
  <c r="F1039"/>
  <c r="F1038"/>
  <c r="F1037"/>
  <c r="F1034"/>
  <c r="F1031"/>
  <c r="F1028"/>
  <c r="F1025"/>
  <c r="F1024"/>
  <c r="F1023"/>
  <c r="F1019"/>
  <c r="F1021" l="1"/>
  <c r="H1021" s="1"/>
  <c r="F1065"/>
  <c r="F1016"/>
  <c r="F1015"/>
  <c r="F1012"/>
  <c r="F1011"/>
  <c r="F1008"/>
  <c r="F1007"/>
  <c r="F1006"/>
  <c r="F1002"/>
  <c r="F1004" l="1"/>
  <c r="H1004" s="1"/>
  <c r="F999"/>
  <c r="F996"/>
  <c r="F995"/>
  <c r="F992"/>
  <c r="F991"/>
  <c r="F990"/>
  <c r="F989"/>
  <c r="F986"/>
  <c r="F985"/>
  <c r="F984"/>
  <c r="F981"/>
  <c r="F980"/>
  <c r="F977"/>
  <c r="F976"/>
  <c r="F973"/>
  <c r="F972"/>
  <c r="F971"/>
  <c r="F970"/>
  <c r="F968" s="1"/>
  <c r="H968" s="1"/>
  <c r="F966"/>
  <c r="F965"/>
  <c r="F964"/>
  <c r="F963"/>
  <c r="F962"/>
  <c r="F961"/>
  <c r="F960"/>
  <c r="F957"/>
  <c r="F956"/>
  <c r="F955"/>
  <c r="F954"/>
  <c r="F953"/>
  <c r="F952"/>
  <c r="F951"/>
  <c r="F950"/>
  <c r="F949"/>
  <c r="F948"/>
  <c r="F947"/>
  <c r="F946"/>
  <c r="F945"/>
  <c r="F944"/>
  <c r="F943"/>
  <c r="F942"/>
  <c r="F941"/>
  <c r="F940"/>
  <c r="F937"/>
  <c r="F936"/>
  <c r="F935"/>
  <c r="F934"/>
  <c r="F933"/>
  <c r="F932"/>
  <c r="F931"/>
  <c r="F930"/>
  <c r="F926"/>
  <c r="F923"/>
  <c r="F922"/>
  <c r="F919"/>
  <c r="F916"/>
  <c r="F915"/>
  <c r="F914"/>
  <c r="F911"/>
  <c r="F910"/>
  <c r="F909"/>
  <c r="F906"/>
  <c r="F903"/>
  <c r="F900"/>
  <c r="F897"/>
  <c r="F894"/>
  <c r="F891"/>
  <c r="F890"/>
  <c r="F889"/>
  <c r="F888"/>
  <c r="F885"/>
  <c r="F882"/>
  <c r="F880" s="1"/>
  <c r="F878"/>
  <c r="F875"/>
  <c r="F872"/>
  <c r="F869"/>
  <c r="F866"/>
  <c r="F862"/>
  <c r="F859"/>
  <c r="F856"/>
  <c r="F853"/>
  <c r="F850"/>
  <c r="F849"/>
  <c r="F846"/>
  <c r="F845"/>
  <c r="F844"/>
  <c r="F843"/>
  <c r="F840"/>
  <c r="F839"/>
  <c r="F838"/>
  <c r="F837"/>
  <c r="F836"/>
  <c r="F835"/>
  <c r="F834"/>
  <c r="F833"/>
  <c r="F830"/>
  <c r="F827"/>
  <c r="F824"/>
  <c r="F823"/>
  <c r="F820"/>
  <c r="F819"/>
  <c r="F818"/>
  <c r="F817"/>
  <c r="F815" l="1"/>
  <c r="F928"/>
  <c r="H928" s="1"/>
  <c r="F864"/>
  <c r="H864" s="1"/>
  <c r="H815"/>
  <c r="F813"/>
  <c r="F810"/>
  <c r="F807"/>
  <c r="F804"/>
  <c r="F801"/>
  <c r="F800"/>
  <c r="F799"/>
  <c r="F798"/>
  <c r="F794"/>
  <c r="F793"/>
  <c r="F790"/>
  <c r="F789"/>
  <c r="F786"/>
  <c r="F782"/>
  <c r="F779"/>
  <c r="F778"/>
  <c r="F775"/>
  <c r="F774"/>
  <c r="F771"/>
  <c r="F768"/>
  <c r="F765"/>
  <c r="F762"/>
  <c r="F759"/>
  <c r="F758"/>
  <c r="F757"/>
  <c r="F756"/>
  <c r="H880" l="1"/>
  <c r="F754"/>
  <c r="F796"/>
  <c r="H796" s="1"/>
  <c r="F784"/>
  <c r="H784" s="1"/>
  <c r="F752"/>
  <c r="F751" s="1"/>
  <c r="H751" s="1"/>
  <c r="H754"/>
  <c r="F749"/>
  <c r="F748" l="1"/>
  <c r="F745"/>
  <c r="F742"/>
  <c r="F741"/>
  <c r="F738"/>
  <c r="F737"/>
  <c r="F736"/>
  <c r="F733"/>
  <c r="F732"/>
  <c r="F731"/>
  <c r="F730"/>
  <c r="F729"/>
  <c r="F726"/>
  <c r="F725" l="1"/>
  <c r="F722"/>
  <c r="F721" l="1"/>
  <c r="F720"/>
  <c r="F719"/>
  <c r="F718"/>
  <c r="F717"/>
  <c r="F716"/>
  <c r="F715"/>
  <c r="F714"/>
  <c r="F713"/>
  <c r="F712"/>
  <c r="F711"/>
  <c r="F710"/>
  <c r="F709"/>
  <c r="F708"/>
  <c r="F707"/>
  <c r="F706"/>
  <c r="F705"/>
  <c r="F704"/>
  <c r="F703"/>
  <c r="F702"/>
  <c r="F701"/>
  <c r="F698"/>
  <c r="F697" l="1"/>
  <c r="F696"/>
  <c r="F695"/>
  <c r="F694"/>
  <c r="F693"/>
  <c r="F692"/>
  <c r="F691"/>
  <c r="F690"/>
  <c r="F689"/>
  <c r="F688"/>
  <c r="F687"/>
  <c r="F686"/>
  <c r="F685"/>
  <c r="F684"/>
  <c r="F683"/>
  <c r="F682"/>
  <c r="F681"/>
  <c r="F680"/>
  <c r="F679"/>
  <c r="F678"/>
  <c r="F677"/>
  <c r="F676"/>
  <c r="F673" l="1"/>
  <c r="F672" l="1"/>
  <c r="F671"/>
  <c r="F670"/>
  <c r="F669"/>
  <c r="F668"/>
  <c r="F667"/>
  <c r="F666"/>
  <c r="F665"/>
  <c r="F664"/>
  <c r="F663"/>
  <c r="F662"/>
  <c r="F661"/>
  <c r="F660"/>
  <c r="F659"/>
  <c r="F658"/>
  <c r="F657"/>
  <c r="F656"/>
  <c r="F655"/>
  <c r="F654"/>
  <c r="F653"/>
  <c r="F652"/>
  <c r="F651"/>
  <c r="F650"/>
  <c r="F649"/>
  <c r="F648"/>
  <c r="F647"/>
  <c r="F646"/>
  <c r="F645"/>
  <c r="F644"/>
  <c r="F643"/>
  <c r="F642"/>
  <c r="F641"/>
  <c r="F640"/>
  <c r="F639"/>
  <c r="F638"/>
  <c r="F637"/>
  <c r="F636"/>
  <c r="F635"/>
  <c r="F634"/>
  <c r="F633"/>
  <c r="F632"/>
  <c r="F631"/>
  <c r="F630"/>
  <c r="F629"/>
  <c r="F628"/>
  <c r="F627"/>
  <c r="F626"/>
  <c r="F625"/>
  <c r="F624"/>
  <c r="F623"/>
  <c r="F622"/>
  <c r="F621"/>
  <c r="F620"/>
  <c r="F619"/>
  <c r="F618"/>
  <c r="F617"/>
  <c r="F616"/>
  <c r="F615"/>
  <c r="F614"/>
  <c r="F613"/>
  <c r="F612"/>
  <c r="F611"/>
  <c r="F610"/>
  <c r="F609"/>
  <c r="F608"/>
  <c r="F607"/>
  <c r="F604"/>
  <c r="F603" l="1"/>
  <c r="F602" l="1"/>
  <c r="F601"/>
  <c r="F600"/>
  <c r="F599"/>
  <c r="F598"/>
  <c r="F597"/>
  <c r="F596"/>
  <c r="F595"/>
  <c r="F594"/>
  <c r="F593"/>
  <c r="F592"/>
  <c r="F591"/>
  <c r="F590"/>
  <c r="F589"/>
  <c r="F588"/>
  <c r="F587"/>
  <c r="F586"/>
  <c r="F583"/>
  <c r="F582" l="1"/>
  <c r="F581"/>
  <c r="F580"/>
  <c r="F579"/>
  <c r="F578"/>
  <c r="F577"/>
  <c r="F576"/>
  <c r="F575"/>
  <c r="F574"/>
  <c r="F573"/>
  <c r="F572"/>
  <c r="F570" l="1"/>
  <c r="H570" s="1"/>
  <c r="F568"/>
  <c r="F566"/>
  <c r="F563"/>
  <c r="F562"/>
  <c r="F560" l="1"/>
  <c r="H560" s="1"/>
  <c r="F558" l="1"/>
  <c r="F556"/>
  <c r="F555" l="1"/>
  <c r="F552"/>
  <c r="F549"/>
  <c r="F546"/>
  <c r="F543"/>
  <c r="F540"/>
  <c r="F537"/>
  <c r="F534"/>
  <c r="F531"/>
  <c r="F528"/>
  <c r="F525"/>
  <c r="F522"/>
  <c r="F519"/>
  <c r="F516"/>
  <c r="F513"/>
  <c r="F510"/>
  <c r="F507"/>
  <c r="F504"/>
  <c r="F501"/>
  <c r="F498"/>
  <c r="F495"/>
  <c r="F492"/>
  <c r="F489"/>
  <c r="F486"/>
  <c r="F483"/>
  <c r="F482"/>
  <c r="F481"/>
  <c r="F480"/>
  <c r="F477"/>
  <c r="F474"/>
  <c r="F471"/>
  <c r="F468"/>
  <c r="F465"/>
  <c r="F462"/>
  <c r="F459"/>
  <c r="F457" s="1"/>
  <c r="H457" s="1"/>
  <c r="F455"/>
  <c r="F452" l="1"/>
  <c r="F451"/>
  <c r="F450"/>
  <c r="F449"/>
  <c r="F448"/>
  <c r="F447"/>
  <c r="F444"/>
  <c r="F443"/>
  <c r="F442"/>
  <c r="F441"/>
  <c r="F440"/>
  <c r="F439"/>
  <c r="F436"/>
  <c r="F435" l="1"/>
  <c r="F434"/>
  <c r="F433"/>
  <c r="F430"/>
  <c r="F429" l="1"/>
  <c r="F428"/>
  <c r="F427"/>
  <c r="F424" l="1"/>
  <c r="F423"/>
  <c r="F422"/>
  <c r="F419" l="1"/>
  <c r="F418"/>
  <c r="F417"/>
  <c r="F414"/>
  <c r="F413" l="1"/>
  <c r="F412"/>
  <c r="F411"/>
  <c r="F408" l="1"/>
  <c r="F407" l="1"/>
  <c r="F406"/>
  <c r="F405"/>
  <c r="F402" l="1"/>
  <c r="F401"/>
  <c r="F400"/>
  <c r="F399"/>
  <c r="F396"/>
  <c r="F395"/>
  <c r="F394"/>
  <c r="F393"/>
  <c r="F390"/>
  <c r="F389" l="1"/>
  <c r="F388"/>
  <c r="F387"/>
  <c r="F384" l="1"/>
  <c r="F383" l="1"/>
  <c r="F382"/>
  <c r="F381"/>
  <c r="F378"/>
  <c r="F377"/>
  <c r="F376"/>
  <c r="F375"/>
  <c r="F372"/>
  <c r="F371" l="1"/>
  <c r="F370"/>
  <c r="F369"/>
  <c r="F366" l="1"/>
  <c r="F365" l="1"/>
  <c r="F364"/>
  <c r="F363"/>
  <c r="F360" l="1"/>
  <c r="F359"/>
  <c r="F358"/>
  <c r="F357"/>
  <c r="F354" l="1"/>
  <c r="F353"/>
  <c r="F352"/>
  <c r="F351"/>
  <c r="F348" l="1"/>
  <c r="F347"/>
  <c r="F346"/>
  <c r="F345"/>
  <c r="F342" l="1"/>
  <c r="F341"/>
  <c r="F340"/>
  <c r="F339"/>
  <c r="F336" l="1"/>
  <c r="F335"/>
  <c r="F334"/>
  <c r="F333"/>
  <c r="F330" l="1"/>
  <c r="F329"/>
  <c r="F328"/>
  <c r="F327"/>
  <c r="F324"/>
  <c r="F323"/>
  <c r="F322"/>
  <c r="F321"/>
  <c r="F320"/>
  <c r="F319"/>
  <c r="F318"/>
  <c r="F317" l="1"/>
  <c r="F316"/>
  <c r="F315"/>
  <c r="F314"/>
  <c r="F311"/>
  <c r="F310"/>
  <c r="F307"/>
  <c r="F306"/>
  <c r="F303"/>
  <c r="F302"/>
  <c r="F301"/>
  <c r="F300"/>
  <c r="F299"/>
  <c r="F298"/>
  <c r="F297" l="1"/>
  <c r="F296"/>
  <c r="F295"/>
  <c r="F294"/>
  <c r="F291"/>
  <c r="F290"/>
  <c r="F289"/>
  <c r="F286"/>
  <c r="F285"/>
  <c r="F284" l="1"/>
  <c r="F283"/>
  <c r="F282"/>
  <c r="F281"/>
  <c r="F278" l="1"/>
  <c r="F277"/>
  <c r="F276"/>
  <c r="F275"/>
  <c r="F272" l="1"/>
  <c r="F271"/>
  <c r="F270"/>
  <c r="F269"/>
  <c r="F266"/>
  <c r="F265"/>
  <c r="F264"/>
  <c r="F263"/>
  <c r="F262"/>
  <c r="F261"/>
  <c r="F260"/>
  <c r="F257"/>
  <c r="F256"/>
  <c r="F255"/>
  <c r="F254"/>
  <c r="F251"/>
  <c r="F250"/>
  <c r="F249"/>
  <c r="F248"/>
  <c r="F247"/>
  <c r="F246"/>
  <c r="F243"/>
  <c r="F242"/>
  <c r="F241"/>
  <c r="F240"/>
  <c r="F237"/>
  <c r="F236"/>
  <c r="F235"/>
  <c r="F234"/>
  <c r="F233"/>
  <c r="F232"/>
  <c r="F231"/>
  <c r="F228"/>
  <c r="F227"/>
  <c r="F226"/>
  <c r="F225"/>
  <c r="F224"/>
  <c r="F223"/>
  <c r="F220"/>
  <c r="F219"/>
  <c r="F218"/>
  <c r="F217"/>
  <c r="F216"/>
  <c r="F215"/>
  <c r="F214"/>
  <c r="F211"/>
  <c r="F210"/>
  <c r="F209"/>
  <c r="F208"/>
  <c r="F206" l="1"/>
  <c r="H206" s="1"/>
  <c r="F204"/>
  <c r="F203"/>
  <c r="D203"/>
  <c r="F202"/>
  <c r="F201"/>
  <c r="F200"/>
  <c r="F199"/>
  <c r="F198"/>
  <c r="F197"/>
  <c r="F194"/>
  <c r="D193"/>
  <c r="F193" s="1"/>
  <c r="F192"/>
  <c r="F191"/>
  <c r="F190"/>
  <c r="F189"/>
  <c r="F188"/>
  <c r="F185"/>
  <c r="D184"/>
  <c r="F184" s="1"/>
  <c r="F183"/>
  <c r="F182"/>
  <c r="F181"/>
  <c r="F180"/>
  <c r="F179"/>
  <c r="F176"/>
  <c r="D175"/>
  <c r="F175" s="1"/>
  <c r="F174"/>
  <c r="F173"/>
  <c r="F172"/>
  <c r="F171"/>
  <c r="F170"/>
  <c r="F167"/>
  <c r="D166"/>
  <c r="F166" s="1"/>
  <c r="F165"/>
  <c r="F164"/>
  <c r="F163"/>
  <c r="F162"/>
  <c r="F161"/>
  <c r="F158"/>
  <c r="D157"/>
  <c r="F157" s="1"/>
  <c r="F156"/>
  <c r="F155"/>
  <c r="F154"/>
  <c r="F153"/>
  <c r="F152"/>
  <c r="F149"/>
  <c r="D148"/>
  <c r="F148" s="1"/>
  <c r="F147"/>
  <c r="F146"/>
  <c r="F145"/>
  <c r="F144"/>
  <c r="F143"/>
  <c r="F140"/>
  <c r="D139"/>
  <c r="F139" s="1"/>
  <c r="F138"/>
  <c r="F137"/>
  <c r="F136"/>
  <c r="F135" l="1"/>
  <c r="F134"/>
  <c r="F131"/>
  <c r="D130"/>
  <c r="F130" s="1"/>
  <c r="F129"/>
  <c r="F128"/>
  <c r="F127"/>
  <c r="F126"/>
  <c r="F125"/>
  <c r="F123" l="1"/>
  <c r="H123" l="1"/>
  <c r="H121" s="1"/>
  <c r="F121" l="1"/>
  <c r="F118"/>
  <c r="D117"/>
  <c r="F117" s="1"/>
  <c r="D116"/>
  <c r="F116" s="1"/>
  <c r="F115"/>
  <c r="F114"/>
  <c r="F119" l="1"/>
  <c r="I121"/>
  <c r="F113"/>
  <c r="F111" l="1"/>
  <c r="H113"/>
  <c r="F109"/>
  <c r="F107" l="1"/>
  <c r="F103" l="1"/>
  <c r="F102" l="1"/>
  <c r="F101"/>
  <c r="F100"/>
  <c r="F99"/>
  <c r="F98"/>
  <c r="F97"/>
  <c r="F96"/>
  <c r="F95"/>
  <c r="F94"/>
  <c r="F93"/>
  <c r="F92"/>
  <c r="F91"/>
  <c r="F90" s="1"/>
  <c r="H90" s="1"/>
  <c r="F88"/>
  <c r="F87" l="1"/>
  <c r="F86"/>
  <c r="F85"/>
  <c r="F84"/>
  <c r="F83"/>
  <c r="F82"/>
  <c r="F81"/>
  <c r="F80"/>
  <c r="F79"/>
  <c r="F78"/>
  <c r="F77"/>
  <c r="F76"/>
  <c r="F75"/>
  <c r="F74" s="1"/>
  <c r="H74" s="1"/>
  <c r="F69" l="1"/>
  <c r="F68"/>
  <c r="F67" l="1"/>
  <c r="F66"/>
  <c r="F65"/>
  <c r="F64" l="1"/>
  <c r="F63" l="1"/>
  <c r="F62" l="1"/>
  <c r="F61"/>
  <c r="F60"/>
  <c r="F59" l="1"/>
  <c r="F56" l="1"/>
  <c r="F55" l="1"/>
  <c r="F54"/>
  <c r="F53"/>
  <c r="F50" l="1"/>
  <c r="F49"/>
  <c r="F48"/>
  <c r="F47"/>
  <c r="F46"/>
  <c r="F45"/>
  <c r="D44"/>
  <c r="F44" s="1"/>
  <c r="F43"/>
  <c r="F42"/>
  <c r="F41"/>
  <c r="F39" l="1"/>
  <c r="H39" s="1"/>
  <c r="F37"/>
  <c r="F36"/>
  <c r="H36" s="1"/>
  <c r="F34"/>
  <c r="F33" l="1"/>
  <c r="F32" l="1"/>
  <c r="F31" l="1"/>
  <c r="F30" l="1"/>
  <c r="F29" s="1"/>
  <c r="H29" s="1"/>
  <c r="F25" l="1"/>
  <c r="D24"/>
  <c r="F24" s="1"/>
  <c r="F23" l="1"/>
  <c r="H23" s="1"/>
  <c r="F21"/>
  <c r="D20" l="1"/>
  <c r="F20" s="1"/>
  <c r="F18"/>
  <c r="D18"/>
  <c r="D19" s="1"/>
  <c r="F19" s="1"/>
  <c r="F16" l="1"/>
  <c r="H16" s="1"/>
  <c r="F14"/>
  <c r="F13" l="1"/>
  <c r="H13" l="1"/>
  <c r="F11"/>
  <c r="Z15" i="5" l="1"/>
  <c r="AA15"/>
  <c r="V15"/>
  <c r="R15"/>
  <c r="N15"/>
  <c r="J15"/>
  <c r="F15"/>
  <c r="W15"/>
  <c r="S15"/>
  <c r="O15"/>
  <c r="K15"/>
  <c r="G15"/>
  <c r="AB15"/>
  <c r="AC15"/>
  <c r="X15"/>
  <c r="T15"/>
  <c r="P15"/>
  <c r="L15"/>
  <c r="H15"/>
  <c r="I15"/>
  <c r="Y15"/>
  <c r="U15"/>
  <c r="Q15"/>
  <c r="M15"/>
  <c r="F1895" i="4" l="1"/>
  <c r="F1873" s="1"/>
  <c r="F1706"/>
  <c r="F1871"/>
  <c r="F1862" s="1"/>
  <c r="F105"/>
  <c r="F72"/>
  <c r="F70"/>
  <c r="F58" s="1"/>
  <c r="F3270"/>
  <c r="H105"/>
  <c r="H72"/>
  <c r="H558"/>
  <c r="I558" s="1"/>
  <c r="H1065"/>
  <c r="I1065" s="1"/>
  <c r="H1135"/>
  <c r="I1135" s="1"/>
  <c r="H1706"/>
  <c r="H2936"/>
  <c r="I2936" s="1"/>
  <c r="H3270"/>
  <c r="H11"/>
  <c r="I11" s="1"/>
  <c r="I3270" l="1"/>
  <c r="H1895"/>
  <c r="H1873" s="1"/>
  <c r="H1862"/>
  <c r="H1331" s="1"/>
  <c r="F1331"/>
  <c r="I72"/>
  <c r="F27"/>
  <c r="H58"/>
  <c r="H27" s="1"/>
  <c r="I1873"/>
  <c r="I1331" l="1"/>
  <c r="H3275"/>
  <c r="H3276" s="1"/>
  <c r="I27"/>
  <c r="F3277"/>
  <c r="H3277" l="1"/>
  <c r="D57" i="5" l="1"/>
  <c r="D36"/>
  <c r="D42"/>
  <c r="D48"/>
  <c r="D54"/>
  <c r="D21"/>
  <c r="D15"/>
  <c r="D33"/>
  <c r="D39"/>
  <c r="D45"/>
  <c r="D51"/>
  <c r="D30"/>
  <c r="D24"/>
  <c r="D18"/>
  <c r="D27"/>
</calcChain>
</file>

<file path=xl/sharedStrings.xml><?xml version="1.0" encoding="utf-8"?>
<sst xmlns="http://schemas.openxmlformats.org/spreadsheetml/2006/main" count="8344" uniqueCount="5493">
  <si>
    <t>DESCRIÇÃO</t>
  </si>
  <si>
    <t>SERVIÇOS PRELIMINARES</t>
  </si>
  <si>
    <t>1.1</t>
  </si>
  <si>
    <t>Demolição de Alvenaria de Tijolo Comum</t>
  </si>
  <si>
    <t>Demolição do Piso em Korodur</t>
  </si>
  <si>
    <t>Demolição de Concreto Magro</t>
  </si>
  <si>
    <t>Demolição de telhas e elementos de cobertura</t>
  </si>
  <si>
    <t>Demolição de Forro e da estrutura de fixação</t>
  </si>
  <si>
    <t>Demolição de Piso em Granito</t>
  </si>
  <si>
    <t>m²</t>
  </si>
  <si>
    <t>Retirada de Divisórias em Madeira e Divilux.</t>
  </si>
  <si>
    <t>Retirada dos blocos em concreto sextavados</t>
  </si>
  <si>
    <t>Retirada de Esquadrias</t>
  </si>
  <si>
    <t>Retirada das divisórias em granito dos banheiros</t>
  </si>
  <si>
    <t>Retirada de Louças e Metais Sanitários</t>
  </si>
  <si>
    <t>Retirada de bancadas em granito</t>
  </si>
  <si>
    <t>3.1</t>
  </si>
  <si>
    <t>4.1</t>
  </si>
  <si>
    <t xml:space="preserve">Transporte horizontal de materiais diversos até 100m de distância. </t>
  </si>
  <si>
    <t>4.2</t>
  </si>
  <si>
    <t>PAREDES E PAINÉIS</t>
  </si>
  <si>
    <t>5.1</t>
  </si>
  <si>
    <t>5.1.1</t>
  </si>
  <si>
    <t>5.1.2</t>
  </si>
  <si>
    <t>5.2</t>
  </si>
  <si>
    <t>PAINÉIS EM GESSO</t>
  </si>
  <si>
    <t>5.2.1</t>
  </si>
  <si>
    <t>Execução de painéis com chapas de gesso acartonado Standard (ST) para áreas secas, com espessura de 12,5mm, fabricação Lafarge Gypsum ou equivalente técnico, incluindo os perfilados metálicos de estruturação dos painéis, fitas, massa de rejunte e demais acessórios necessários à execução dos painéis.</t>
  </si>
  <si>
    <t>5.2.2</t>
  </si>
  <si>
    <t>ESQUADRIAS</t>
  </si>
  <si>
    <t>6.1</t>
  </si>
  <si>
    <t>EM MADEIRA</t>
  </si>
  <si>
    <t>6.1.1</t>
  </si>
  <si>
    <t>6.2</t>
  </si>
  <si>
    <t>6.2.1</t>
  </si>
  <si>
    <t>6.2.2</t>
  </si>
  <si>
    <t>6.3</t>
  </si>
  <si>
    <t>EM ALUMÍNIO E VIDRO LAMINADO</t>
  </si>
  <si>
    <t>6.3.1</t>
  </si>
  <si>
    <t>6.3.2</t>
  </si>
  <si>
    <t>6.3.3</t>
  </si>
  <si>
    <t>6.3.4</t>
  </si>
  <si>
    <t>6.4</t>
  </si>
  <si>
    <t>EM ALUMÍNIO E VIDRO TEMPERADO</t>
  </si>
  <si>
    <t>6.4.1</t>
  </si>
  <si>
    <t>6.5</t>
  </si>
  <si>
    <t>EM VIDRO TEMPERADO</t>
  </si>
  <si>
    <t>6.5.1</t>
  </si>
  <si>
    <t>6.6</t>
  </si>
  <si>
    <t>EM ALUMÍNIO COM VENEZIANA</t>
  </si>
  <si>
    <t>6.6.1</t>
  </si>
  <si>
    <t>6.6.2</t>
  </si>
  <si>
    <t>6.7</t>
  </si>
  <si>
    <t>EM GRADE DE FERRO</t>
  </si>
  <si>
    <t>6.7.1</t>
  </si>
  <si>
    <t>6.8</t>
  </si>
  <si>
    <t xml:space="preserve">EM AÇO </t>
  </si>
  <si>
    <t>6.8.1</t>
  </si>
  <si>
    <t>EM AÇO COM ISOLAMENTO EM POLIURETANO</t>
  </si>
  <si>
    <t>DE VIDRO LAMINADO</t>
  </si>
  <si>
    <t>7.1</t>
  </si>
  <si>
    <t>ESPELHOS</t>
  </si>
  <si>
    <t>7.1.1</t>
  </si>
  <si>
    <t>Fornecimento e instalação de espelhos do tipo cristal incolor 4mm lapidado, colados sobre base composta de uma chapa de compensado de virola 4mm, GIDAL ou equivalente técnico, e uma chapa de isopor de 5mm. Incluindo todos os parafusos e buchas para fixação e arremate por cantoneira "L" em alumínio.</t>
  </si>
  <si>
    <t>7.2</t>
  </si>
  <si>
    <t>7.2.1</t>
  </si>
  <si>
    <t>COBERTURA</t>
  </si>
  <si>
    <t>8.1</t>
  </si>
  <si>
    <t xml:space="preserve">TELHA EM CHAPA DE AÇO </t>
  </si>
  <si>
    <t>8.1.1</t>
  </si>
  <si>
    <t>Fornecimento e instalação de telha autoportante em chapa de aço galvalume (liga de 55% alumínio, 43,5% zinco, 1,5% silício) perfiladas, planas ou arqueadas, h=26cm e espessura=1,55mm, pré-pintadas com acabamento top-coat na cor mostarda, ref.IMAP-850, Telaport ou equivalente técnico.</t>
  </si>
  <si>
    <t>8.1.2</t>
  </si>
  <si>
    <t>Fornecimento e instalação de cumeeira autoportante em chapa de aço galvalume (liga de 55% alumínio, 43,5% zinco, 1,5% silício) perfiladas, planas ou arqueadas, h=26cm e espessura=1,55mm, pré-pintadas com acabamento top-coat na cor mostarda, ref.IMAP-850, Telaport ou equivalente técnico.</t>
  </si>
  <si>
    <t>m</t>
  </si>
  <si>
    <t>8.1.3</t>
  </si>
  <si>
    <t>Fornecimento e instalação de telha em chapa de aço zincado por imersão a quente, com espessura de 50mm, sistema “zipado”  e pré-pintura em linhas contínuas de pinturas de bobinas (sistema Coil Coating), da Perfilor, modelo LR-ZIP53, ou equivalente técnico.</t>
  </si>
  <si>
    <t>Fornecimento e instalação de telha em chapa de aço zincado calandrada, ref.LR17 da Perfilor, ou equivalente técnico, com pré-pintura nos sitema Coil coatin, na cor cinza claro.</t>
  </si>
  <si>
    <t>PLACAS DE CIMENTO E PARTÍCULAS DE MADEIRA</t>
  </si>
  <si>
    <t xml:space="preserve">Fornecimento e instalação de painéis constituídos de cimento portland CEM-II A-L42,5R (66,7%), partículas de madeira resinosa descascada (20,7%), água (10,7%), Silicato de sódio e Sulfato de alumínio (1,9%), com dimensões 2,60x1,25m, espessura de 12mm, na cor cinza,com acabamento em verniz poliuretano incolor, da marca Viroc ou equivalente técnico. </t>
  </si>
  <si>
    <t>POLICARBONATO</t>
  </si>
  <si>
    <t>COBERTURA EM FIBRA NATURAL</t>
  </si>
  <si>
    <t>Fornecimento e instalação de cobertura em fibra natural de piaçava trançada, com aplicação de resina anti-chamas.</t>
  </si>
  <si>
    <t>CALHAS METÁLICAS</t>
  </si>
  <si>
    <t>RUFOS METÁLICOS</t>
  </si>
  <si>
    <t>Fornecimento e instalação de rufo metálico, fabricado sob medida, para telha IMAP-850, Telaport, ou equivalente técnico.</t>
  </si>
  <si>
    <t xml:space="preserve">Fornecimento e instalação de rufo metálico em aço zincado dos tipos Pingadeira Calha (RPIC) e Lateral Inferior (RLI) com espessura mínima de 0,65mm e pré-pintura de fábrica em poliéster sobre primer epóxi, no sistema Perfilor Max 60/15, cor RAL 7035 Cinza Claro, fabricação Perfilor ou equivalente técnico. </t>
  </si>
  <si>
    <t>CHAPA PARA RECOBRIMENTO LONGITUDINAL DAS TELHAS</t>
  </si>
  <si>
    <t>ALUMÍNIO COMPOSTO</t>
  </si>
  <si>
    <t>9.1</t>
  </si>
  <si>
    <t>ARGAMASSA POLIMÉRICA</t>
  </si>
  <si>
    <t>9.1.1</t>
  </si>
  <si>
    <t>Fornecimento e execução de argamassa polimérica armada com tela de poliéster resinada (3x3m), malha de 3x3mm. Utilizar argamassa polimérica Vedatop, da marca Otton Baumgart (Vedacit) ou equivalente técnico.</t>
  </si>
  <si>
    <t>9.2</t>
  </si>
  <si>
    <t>MANTA ASFÁLTICA 4mm</t>
  </si>
  <si>
    <t>9.2.1</t>
  </si>
  <si>
    <t>Execução de manta asfáltica 4mm colada com asfalto quente (200º)</t>
  </si>
  <si>
    <t>9.2.2</t>
  </si>
  <si>
    <t>9.3</t>
  </si>
  <si>
    <t>IMPERMEABILIZAÇÃO QUANDO EM CONTATO DIRETO COM A ÁGUA</t>
  </si>
  <si>
    <t>9.3.1</t>
  </si>
  <si>
    <t>Fornecimento e aplicação de impermeabilizante à base de resinas termoplásticas e cimentos aditivados Viaplus 5000, da Viapol, ou equivalente técnico.</t>
  </si>
  <si>
    <t>9.3.2</t>
  </si>
  <si>
    <t>Fornecimento e execução de revestimento impermeabilizante Viaplus 1000, da Viapol impermeabilizantes, ou equivalente técnico, sendo este semi-flexível, bi-componente (A+B), onde o componente A é uma resina (polímeros acrílicos emulsionados) e o componente B é um pó cinza, composto de cimentos especiais, aditivos impermeabilizantes, plastificantes e agregados minerais</t>
  </si>
  <si>
    <t>FORRO</t>
  </si>
  <si>
    <t>10.1</t>
  </si>
  <si>
    <t>FORRO EM ALUZINC</t>
  </si>
  <si>
    <t>10.1.1</t>
  </si>
  <si>
    <t xml:space="preserve">Fornecimento e aplicação de forro em Aluzinc do tipo Colméia, marca Hunter Douglas, da linha Forros Abertos, modelo CELL T15 ou equivalente técnico, composto por grelhas de 625 x 625 mm, modulação das células de 78mm, apoiadas sobre estrutura de perfis T15 invertidos. Cada painel é constituído de retículas em forma de “U” com 15mm de base e 38mm de altura, obedecendo a modulação de 78mm entre eixos de células. </t>
  </si>
  <si>
    <t>10.1.2</t>
  </si>
  <si>
    <t xml:space="preserve">Fornecimento e aplicação de forro em aluzinc em réguas de 84mm de largura,textura lisa, marca Hunter Douglas, da linha Forros Lineares, modelo 84R, com comprimento de 3m, fixado ao porta-painel de modelo V5, e fechamento das juntas com flush . </t>
  </si>
  <si>
    <t>10.1.3</t>
  </si>
  <si>
    <t>Fornecimento e aplicação de forro em aluzinc da marca Hunter Douglas, linha Forros modulados, modelo Tile Tegular ou equivalente técnico, composto por bandejas quadradas de 625 x 625mm, com arestas rebaixadas, apoiadas sobre estrutura de perfil “T”, modelo Suprafine 9/16”.</t>
  </si>
  <si>
    <t>10.1.4</t>
  </si>
  <si>
    <t>Fornecimento e aplicação de forro em aluzinc da marca Hunter Douglas, linha Forros modulados, modelo Tile Clip-in ou equivalente técnico, em forma de bandejas quadradas lisas de 625 x 625 mm, com junta seca, e perfil de sustentação ocluso. Bordas dos painéis com chanfros de 3mm.</t>
  </si>
  <si>
    <t>10.2</t>
  </si>
  <si>
    <t>FORRO EM GESSO</t>
  </si>
  <si>
    <t>10.2.1</t>
  </si>
  <si>
    <t>Fornecimento e aplicação de forro de gesso acartonado Knauf de placas Standard (ST), no sistema D112 unidirecional, ou equivalente técnico, incluindo perfis metálicos de estruturação, pendurais, tirantes, parafusos e demais itens que compõem o forro.</t>
  </si>
  <si>
    <t>10.2.2</t>
  </si>
  <si>
    <t>10.3</t>
  </si>
  <si>
    <t>FORRO EM CHAPA DE ALUMÍNIO COMPOSTO</t>
  </si>
  <si>
    <t>10.3.1</t>
  </si>
  <si>
    <t>10.4</t>
  </si>
  <si>
    <t>FORRO EM PALHA</t>
  </si>
  <si>
    <t>10.4.1</t>
  </si>
  <si>
    <t>Fornecimento e aplicação de forro em palha regional com aplicação de resina anti-chamas</t>
  </si>
  <si>
    <t>FORRO DO CONECTOR EM ALUMÍNIO FUNDIDO</t>
  </si>
  <si>
    <t>Fornecimento e instalação de painel, a ser executado artesanalmente com alumínio fundido, com iluminação externa em Leds que variam de cor conforme uma fonte eletrônica, afixado sobre estrutura de aço.</t>
  </si>
  <si>
    <t>REVESTIMENTO DE PAREDE</t>
  </si>
  <si>
    <t>11.1</t>
  </si>
  <si>
    <t>CHAPISCO/EMBOÇO/REBOCO</t>
  </si>
  <si>
    <t>11.1.1</t>
  </si>
  <si>
    <t>Execução de chapisco, para parede interna ou externa, executado com argamassa de cimento e areia grossa no traço volumétrico 1:3, com espessura máxima de 5 mm. Serão chapiscadas também todas as superfícies lisas de concreto, como teto, montantes, vergas e outros elementos da estrutura que ficarão em contato com a alvenaria, inclusive fundo de vigas.</t>
  </si>
  <si>
    <t>11.1.2</t>
  </si>
  <si>
    <t>Execução de emboço/massa única para paredes interna e externa, argamassa mista de cimento, cal hidratada e areia sem peneirar traço 1:2:8, que deverá ser aplicada sobre chapisco, em toda as paredes que receberão pintura ou algum tipo de revestimento (com exceção do laminado melamínico).</t>
  </si>
  <si>
    <t>11.1.3</t>
  </si>
  <si>
    <t>Execução de emboço/massa única para paredes internas e externas com argamassa de cimento e areia sem peneirar, traço 1:3, que deverá ser aplicado em todas as paredes com acabamento em laminado melamínico.</t>
  </si>
  <si>
    <t>11.1.4</t>
  </si>
  <si>
    <t>Execução de reboco com argamassa mista de cimento, cal hidratada e areia sem peneirar traço 1:2:6</t>
  </si>
  <si>
    <t>11.2</t>
  </si>
  <si>
    <t>REVESTIMENTO EM LAMINADO MELAMÍNICO</t>
  </si>
  <si>
    <t>11.2.1</t>
  </si>
  <si>
    <t>Fornecimento e aplicação de material compacto de alta densidade composto de materiais  celulósicos (papels) impregnados com resinas termoestáveis (melamínicas e fenólicas) prensadas por meio de calor e alta pressão, Formiwall, da marca Fórmica, na cor branco gelo, L-106-TX ou equivalente técnico.</t>
  </si>
  <si>
    <t>Fornecimento e aplicação de material compacto de alta densidade composto extrato de fibras celulósicas impregnadas com resinas fenólicas termofixas compactadas por processo de alta pressão, com superfície composta de papel decorativo de folhas overlay impregnadas com resinas aminoplásticas e filme de proteção superficial, Painel  Formiline estrutural TS Exterior, na cor Mogno Sevilha M452, acabamento WOOD PORO, da marca Fórmica ou equivalente técnico.</t>
  </si>
  <si>
    <t>11.3</t>
  </si>
  <si>
    <t>REVESTIMENTO EM CHAPA DE ALUMÍNIO</t>
  </si>
  <si>
    <t>Fornecimento e instalação de chapas de alumínio composto, constituído de duas lâminas de alumínio de 0,5 mm de espessura e um núcleo central de polietileno maciço, com 4 mm marca Alcan, modelo Alucobond na cor 101-White 16, com juntas de 10 mm com selante em poliuretano Sikaflex 1A plus, da Sika,ou equivalente técnico.</t>
  </si>
  <si>
    <t>REVESTIMENTO CERÂMICO</t>
  </si>
  <si>
    <t>Fornecimento e aplicação de cerâmica 0,31x0,31m Eliane, na cor Camburi Branco, ref.811637 ou equivalente técnico, com rejunte flexível de 5mm Quartzolite, na cor cinza ártico, ou equivalente técnico. Utilizar argamassa colante de uso externo e interno tipo ACII.</t>
  </si>
  <si>
    <t>PASTILHA DE VIDRO</t>
  </si>
  <si>
    <t>Fornecimento e aplicação de pastilha de vidro 2x2cm Vidrotil na cor branca ref.610 assentada sobre argamassa “pastilhas de vidro” Quatzolite na cor branca, ou equivalente técnico. A mesma argamassa assentará e rejuntará a pastilha.</t>
  </si>
  <si>
    <t>Fornecimento e aplicação de pastilha de vidro 2x2cm Vidrotil na cor verde claro ref.240A assentada sobre argamassa “pastilhas de vidro” Quatzolite na cor verde tropical, ou equivalente técnico. A mesma argamassa assentará e rejuntará a pastilha.</t>
  </si>
  <si>
    <t>Pastilha de vidro 2x2cm Vidrotil na cor verde escuro ref.260 assentada sobre argamassa “pastilhas de vidro” Quatzolite na cor verde bandeira, ou equivalente técnico. A mesma argamassa assentará e rejuntará a pastilha.</t>
  </si>
  <si>
    <t>Fornecimento e aplicação de pastilha de vidro 2x2cm Vidrotil na cor rosa ref.930 assentada sobre argamassa “pastilhas de vidro” Quatzolite na cor pêssego, ou equivalente técnico. A mesma argamassa assentará e rejuntará a pastilha.</t>
  </si>
  <si>
    <t>Fornecimento e aplicação de pastilha de vidro 2x2cm Vidrotil na cor lilás ref.330 assentada sobre argamassa “pastilhas de vidro” Quatzolite na cor violeta, ou equivalente técnico. A mesma argamassa assentará e rejuntará a pastilha.</t>
  </si>
  <si>
    <t>Pastilha de vidro 2x2cm Vidrotil na cor transparente ref.3600 assentada sobre argamassa “pastilhas de vidro” Quatzolite na cor branca, ou equivalente técnico. A mesma argamassa assentará e rejuntará a pastilha.</t>
  </si>
  <si>
    <t>Pastilha de vidro 2x2cm Vidrotil na cor azul ref.480 assentada sobre argamassa “pastilhas de vidro” Quatzolite na cor azul cobalto, ou equivalente técnico. A mesma argamassa assentará e rejuntará a pastilha.</t>
  </si>
  <si>
    <t>Fornecimento e aplicação de pastilha de vidro 2x2cm Vidrotil na cor laranja ref.1500 assentada sobre argamassa “pastilhas de vidro” Quatzolite na cor laranja, ou equivalente técnico. A mesma argamassa assentará e rejuntará a pastilha.</t>
  </si>
  <si>
    <t>PASTILHA DE PORCELANA</t>
  </si>
  <si>
    <t>Fornecimento e aplicação de pastilha de porcelana 5x5cm Atlas na cor azul petróleo ref.B2147, ou equivalente técnico, assentadas sobre argamassa “pastilhas de porcelana” Quatzolite” ou equivalente técnico, na cor azul cobalto. A mesma argamassa assentará e rejuntará a pastilha.</t>
  </si>
  <si>
    <t>Fornecimento e aplicação de pastilha de porcelana 5x5cm Atlas na cor verde claro Curuá ref.B7310, ou equivalentes técnicos, assentadas sobre argamassa “pastilhas de porcelana” Quatzolite” ou equivalente técnico, na cor  azul celeste. A mesma argamassa assentará e rejuntará a pastilha.</t>
  </si>
  <si>
    <t>Fornecimento e aplicação de pastilha de porcelana 5x5cm Atlas na cor branco ref.B2140 ou equivalentes técnicos, assentadas sobre argamassa “pastilhas de porcelana” Quatzolite ou equivalente técnico, na cor  branca. A mesma argamassa assentará e rejuntará a pastilha.</t>
  </si>
  <si>
    <t>Fornecimento e aplicação de pastilha de porcelana 5x5cm Atlas na cor verde água Caviana ref.B7309, ou equivalente técnico, assentadas sobre argamassa “pastilhas de porcelana” Quatzolite” ou equivalente técnico, na cor verde água. A mesma argamassa assentará e rejuntará a pastilha.</t>
  </si>
  <si>
    <t>GRANITO</t>
  </si>
  <si>
    <t xml:space="preserve">PAÍNEL ARTISTÍCO </t>
  </si>
  <si>
    <t xml:space="preserve">PORCELANATO </t>
  </si>
  <si>
    <t>Fornecimento e aplicação de porcelanato retificado 45x45cm, na cor branca, linha Progetto, simplesmente branco, cód. 89383, da marca Portobello, ou equivalente técnico, com rejunte de 2mm em epóxi Quartzolite, na cor cinza ártico, ou equivalente técnico. Utilizar argamassa colante, porcelanato interno Quartzolite ou equivalente técnico.</t>
  </si>
  <si>
    <t xml:space="preserve">CERÂMICA </t>
  </si>
  <si>
    <t>Fornecimento e aplicação de composição de cerâmica Hidráulica decorada nas cores 7C, 10B e 10D, 20x20cm, marca BAEPI ou equivalente técnico, assentado com argamassa segundo paginação de piso indicada em projeto, com rejunte de 2mm Weber.color fachadas, da Quartzolite, na cor cinza platina, ou equivalente técnico.</t>
  </si>
  <si>
    <t xml:space="preserve">ELEMENTO VAZADO </t>
  </si>
  <si>
    <t>Elemento vazado de concreto aparente 19x19x10cm Neo-Rex, quadriculado, ref.16, ou equivalente técnico.</t>
  </si>
  <si>
    <t>PINTURA</t>
  </si>
  <si>
    <t>12.1</t>
  </si>
  <si>
    <t>TINTA LÁTEX PVA</t>
  </si>
  <si>
    <t>12.1.1</t>
  </si>
  <si>
    <t>Fornecimento e aplicação de tinta látex PVA da marca Suvinil, linha Látex Maxx ou equivalente técnico, na cor branca, incluindo duas demãos de massa corrida à base de PVA.</t>
  </si>
  <si>
    <t>12.2</t>
  </si>
  <si>
    <t>TINTA ACRÍLICA</t>
  </si>
  <si>
    <t>12.2.1</t>
  </si>
  <si>
    <t>Fornecimento e aplicação de tinta acrílica da marca Suvinil, linha toque de Seda, ou equivalente técnico, na cor branca, incluindo duas demão de massa corrida à base de PVA (paredes internas) .</t>
  </si>
  <si>
    <t>12.3</t>
  </si>
  <si>
    <t>ESMALTE EPÓXI</t>
  </si>
  <si>
    <t>12.3.1</t>
  </si>
  <si>
    <t>Fornecimento e aplicação de tinta esmalte sintético epóxi, da marca Suvinil, ou equivalente técnico, sobre parede interna com duas demãos, incluindo emassamento, lixamento e todos os componentes necessários para a preparação da tinta.</t>
  </si>
  <si>
    <t>12.4</t>
  </si>
  <si>
    <t>VERNIZ</t>
  </si>
  <si>
    <t>12.4.1</t>
  </si>
  <si>
    <t>Fornecimento e aplicação de verniz acrílico da  marca Suvinil, ou equivalente técnico. Deverá ser aplicado sobre as superfícies de concreto aparente, com o objetivo de proteger, impermeabilizar, e realçar seu aspecto natural.</t>
  </si>
  <si>
    <t>12.5</t>
  </si>
  <si>
    <t>ESMALTE SINTÉTICO</t>
  </si>
  <si>
    <t>12.5.1</t>
  </si>
  <si>
    <t>Fornecimento e aplicação de esmalte sintético cinza médio com acabamento acetinado, sobre fundo para galvanizados, da marca Suvinil ou equivalente técnico.</t>
  </si>
  <si>
    <t>PISOS</t>
  </si>
  <si>
    <t>13.1</t>
  </si>
  <si>
    <t>LASTRO EM CONCRETO</t>
  </si>
  <si>
    <t>13.1.1</t>
  </si>
  <si>
    <t>Lastro de concreto simples, com resistência mínima fck=11 MPa, com 7cm de espessura. Essa camada deverá ser executada somente após a conclusão dos serviços de instalações embutidas no solo.</t>
  </si>
  <si>
    <t>13.2</t>
  </si>
  <si>
    <t xml:space="preserve">REGULARIZAÇÃO DE BASE  </t>
  </si>
  <si>
    <t>13.2.1</t>
  </si>
  <si>
    <t>Regularização de base ou contrapiso com cimento Portland e areia média.</t>
  </si>
  <si>
    <t>13.3</t>
  </si>
  <si>
    <t>PISO EM GRANITO</t>
  </si>
  <si>
    <t>13.3.1</t>
  </si>
  <si>
    <t>13.3.2</t>
  </si>
  <si>
    <t>13.3.3</t>
  </si>
  <si>
    <t>13.3.4</t>
  </si>
  <si>
    <t>PISO VINÍLICO</t>
  </si>
  <si>
    <t>Fornecimento e aplicação de piso vinílico 30x30cm, espessura 3,2mm da linha Dinamic, cor 511 Brisa, Fademac ou equivalente técnico.</t>
  </si>
  <si>
    <t>CARPETE</t>
  </si>
  <si>
    <t xml:space="preserve">CHAPA METÁLICA </t>
  </si>
  <si>
    <t>Fornecimento e aplicação de chapa de aço galvanizado, anti derrapante, produzida com furos oblongos repuxados 28mm, espessura 6,3mm, marca Metaltec, ou equivalente técnico, com pintura automotiva na cor cinza.</t>
  </si>
  <si>
    <t xml:space="preserve">PISO DE BORRACHA </t>
  </si>
  <si>
    <t>Fornecimento e aplicação de manta de borracha anti-derrapante, textura grão de feijão, com largura de 0,98m, cor preta, ref. B0908 preto, espessura de 3mm, linha Standard da marca Mercur ou equivalente técnico.</t>
  </si>
  <si>
    <t>PISO INDUSTRIAL DE ALTA RESISTÊNCIA</t>
  </si>
  <si>
    <t>Fornecimento e aplicação de piso industrial de alta densidade e elevada resistência à abrasão, composto por argamassa fornecida pronta para uso, sendo esta uma mistura de agregados de origem mineral, cimento Portland, aditivos especiais e fibras sintéticas, na cor cinza. Utilizar argamassa do tipo P500 B/8 BRP, fabricada pela POLIPISO ou equivalente técnico</t>
  </si>
  <si>
    <t xml:space="preserve">Fornecimento e aplicação de rodapé pré-moldado para piso industrial de alta resistência na cor cinza, fabricada pela POLIPISO ou equivalente técnico. </t>
  </si>
  <si>
    <t xml:space="preserve">Fornecimento e aplicação de piso e espelho pré-moldado para escada, do tipo piso industrial de alta resistência , composto por argamassa fornecida pronta para uso, sendo esta uma mistura de agregados de origem mineral, cimento Portland, aditivos especiais e fibras sintéticas, na cor cinza. Utilizar argamassa do tipo P500 B/8 BRP, fabricada pela POLIPISO ou equivalente técnico. </t>
  </si>
  <si>
    <t>Fornecimento e aplicação de porcelanato polido 60x60cm, na cor branca, linha Brava, Bianco polido cód. 20571E, da marca Portobello, ou equivalente técnico, com rejunte de 2mm em epóxi Quartzolite, na cor cinza ártico, ou equivalente técnico.</t>
  </si>
  <si>
    <t>Fornecimento e aplicação de porcelanato 60x60cm, na cor branca, linha Brava, Bianco anti-derrapante cód. 20572E, da marca Portobello, ou equivalente técnico, com rejunte de 3mm em epóxi Quartzolite, na cor cinza ártico, ou equivalente técnico.</t>
  </si>
  <si>
    <t>Fornecimento e aplicação de porcelanato 45x45cm, na cor cinza, linha Essencial/Granilite, cód. 98359, da marca Portobello, ou equivalente técnico, com rejunte de 5mm em epóxi Quartzolite, na cor cinza ártico, ou equivalente técnico. Utilizar argamassa colante, porcelanato interno Quartzolite ou equivalente técnico.</t>
  </si>
  <si>
    <t xml:space="preserve">PISO DE VIDRO </t>
  </si>
  <si>
    <t>Fornecimento de vidro laminado e temperado, transparente, composto por duas lâminas de vidro 19mm (totaliza 38mm), apoiado sobre estrutura metálica.</t>
  </si>
  <si>
    <t xml:space="preserve">PISO EM CONCRETO   </t>
  </si>
  <si>
    <t xml:space="preserve">Fornecimento e aplicação de piso em placas de concreto de alto desempenho, produzidos artesanalmente, de aspecto rústico, com dimensões 1.00x.20m, linha Madeyra Vecchia, cód.109009, marca Castellato, cor Mogno, ou equivalente técnico. </t>
  </si>
  <si>
    <t xml:space="preserve">PISO ELEVADO    </t>
  </si>
  <si>
    <t>LOUÇAS, METAIS E ACESSÓRIOS</t>
  </si>
  <si>
    <t>14.1</t>
  </si>
  <si>
    <t>LOUÇAS</t>
  </si>
  <si>
    <t>14.1.1</t>
  </si>
  <si>
    <t>Fornecimento e instalação de cuba de sobrepor redonda ref. L50, cor GE 17 – branco gelo, Deca ou equivalente técnico.</t>
  </si>
  <si>
    <t>14.1.2</t>
  </si>
  <si>
    <t>Fornecimento e instalação de lavatório com coluna suspensa, modelo Vogue Plus ref. L51+CS1, cor GE 17 – branco gelo, Deca ou equivalente técnico.</t>
  </si>
  <si>
    <t>Fornecimento e instalação de lavatório suspenso sem coluna, cor branco, linha Donna, ref. 32036, Celite ou equivalente técnico.</t>
  </si>
  <si>
    <t>Fornecimento e instalação de bacia sanitária convencional, modelo Vogue Plus, ref. P5, cor GE 17 – branco gelo, Deca ou equivalente técnico.</t>
  </si>
  <si>
    <t>Fornecimento e instalação de bacia sanitária convencional linha conforto, modelo Vogue Plus ref.P51, cor GE 17 – branco gelo, Deca ou equivalente técnico.</t>
  </si>
  <si>
    <t>Fornecimento e instalação de bacia turca, cód. 08251, cor 01 – branco, Celite ou equivalente técnico.</t>
  </si>
  <si>
    <t>Fornecimento e instalação de mictório com sifão integrado, ref. M712, cor GE 17 – branco gelo, Deca ou equivalente técnico.</t>
  </si>
  <si>
    <t>Fornecimento e instalação de tanque em louça GD 600X500 MM, cód. TQ03 + CT25 - 40 litros, cor GE 17 – branco gelo, Deca ou equivalente técnico.</t>
  </si>
  <si>
    <t>14.2</t>
  </si>
  <si>
    <t>METAIS</t>
  </si>
  <si>
    <t>14.2.1</t>
  </si>
  <si>
    <t>Fornecimento e instalação de torneira eletrônica de banca Anti-Vandalismo Pilha Vision, ref. 1196-EL-AV, Fabrimar ou equivalente técnico.</t>
  </si>
  <si>
    <t>Fornecimento e instalação de válvula de descarga eletrônica anti-vandalismo para mictório Elétrica Vision, ref. 3550-ELA-AV, Fabrimar ou equivalente técnico.</t>
  </si>
  <si>
    <t>Fornecimento e instalação de válvula de escoamento universal em metal cromado, para lavatórios, Ref.1601, Fabrimar ou equivalente.</t>
  </si>
  <si>
    <t>Fornecimento e instalação de sifão para lavatório em metal cromado ref.1680 C 100 112, Deca ou equivalente técnico.</t>
  </si>
  <si>
    <t>Fornecimento e instalação de válvula de descarga com acabamento para válvula de descarga anti-vandalismo, Docol System ref. 01505006 Docol ou equivalente técnico.</t>
  </si>
  <si>
    <t>Fornecimento e instalação de válvula com chuveiro de vazão constante Pressmatic Antivandalismo, cód. 17125006-CR, Docol ou equivalente técnico.</t>
  </si>
  <si>
    <t>Fornecimento e instalação de registro de pressão com acabamento Spot Ref.1416 C 43 034 Deca ou equivalente técnico.</t>
  </si>
  <si>
    <t>Fornecimento e instalação de cuba em aço inox redonda BL de embutir, Linha Prime, ref. 94014206, furo para válvula de Ø 3 1/2", acabamento alto brilho, Tramontina ou equivalente técnico.</t>
  </si>
  <si>
    <t>Fornecimento e instalação de válvula de escoamento para cuba cozinha/tanque em metal cromado de ø 3½”, ref: 94510012, Tramontina ou equivalente técnico.</t>
  </si>
  <si>
    <t>Fornecimento e instalação de sifão para tanque/cuba cozinha, ref.1680 C 112, Deca ou equivalente técnico.</t>
  </si>
  <si>
    <t>Fornecimento e instalação de cuba retangular BL em aço inox, linha Prime, ref. 94020106, Tramontina ou equivalente técnico.</t>
  </si>
  <si>
    <t>Fornecimento e instalação de misturador monocomando para cozinha, Swing Plus, cód. 00035606, Docol ou equivalente técnico.</t>
  </si>
  <si>
    <t>Fornecimento e instalação de torneira de cozinha com arejador, ref.1157C, Deca, ou equivalente técnico.</t>
  </si>
  <si>
    <t>Fornecimento e instalação de torneira para lavatório de parede Pressmatic antivandalismo AP 85mm, cód. AP 17165106, Docol ou equivalente técnico.</t>
  </si>
  <si>
    <t>Fornecimento e instalação de válvula de descarga com acabamento para válvula de descarga Pressmatic, com abertura e fechamento automático, linha Benefit, cód. 00184906-CR, Docol ou equivalente técnico.</t>
  </si>
  <si>
    <t>Fornecimento e instalação de torneira para lavatório de mesa Pressmatic Benefit, cód. 00490706, Docol ou equivalente técnico.</t>
  </si>
  <si>
    <t>14.3</t>
  </si>
  <si>
    <t>ACESSÓRIOS</t>
  </si>
  <si>
    <t>14.3.1</t>
  </si>
  <si>
    <t>Fornecimento e instalação de kit de fixação para mictório M712, cód. FM712, Deca ou equivalente ténico.</t>
  </si>
  <si>
    <t>Fornecimento e instalação de assento para bacia sanitária Vogue Plus, modelo convencional em plástico, ref. AP50, Deca ou equivalente técnico, na cor branca.</t>
  </si>
  <si>
    <t>Fornecimento e instalação de assento para bacia sanitária Vogue Plus com abertura frontal em plástico, ref. AP52, Deca ou equivalente técnico, na cor branca.</t>
  </si>
  <si>
    <t>Fornecimento e instalação de um conjunto com 2 barras de apoio para portadores de necessidades especiais, executadas em tubo de aço inox DIN 2440, Ø nominal 1 1/4", com apoios circulares em chapa de aço inox escovado nº 9, fixados à parede por meio de parafusos de cabeça abaulada, com sextavado interno, de aço inox 304 (A2) M8x50mm e buchas de nylon S10.</t>
  </si>
  <si>
    <t>Fornecimento e instalação de saboneteira de parede em louça, cód. A180, cor GE 17 – branco gelo, Deca ou equivalente técnico.</t>
  </si>
  <si>
    <t>Fornecimento e instalação de Cabide cromado linha Evidence, ref. 2060 C EVD, Deca ou equivalente técnico.</t>
  </si>
  <si>
    <t xml:space="preserve">Fornecimento e instalação de tubo flexível (sifão flexível) universal, cód. 10101, Amanco ou equivalente técnico. </t>
  </si>
  <si>
    <t>ARTEFATOS DE MÁRMORE E GRANITO</t>
  </si>
  <si>
    <t>15.1</t>
  </si>
  <si>
    <t>BANCADAS, TESTEIRAS E RESPALDOS</t>
  </si>
  <si>
    <t>15.1.1</t>
  </si>
  <si>
    <t>DIVISÓRIAS EM GRANITO</t>
  </si>
  <si>
    <t>PRATELEIRAS EM GRANITO</t>
  </si>
  <si>
    <t>RODAPÉS EM GRANITO</t>
  </si>
  <si>
    <t>SOLEIRA EM GRANITO</t>
  </si>
  <si>
    <t>FRISOS EM GRANITO</t>
  </si>
  <si>
    <t>MOLDURA DE PORTA EM GRANITO</t>
  </si>
  <si>
    <t>CHAPINS EM GRANITO</t>
  </si>
  <si>
    <t>DIVERSOS</t>
  </si>
  <si>
    <t>CORRIMÃOS</t>
  </si>
  <si>
    <t>Fornecimento e instalação de corrimãos em tubo de aço SCHEDULE 40 Ø nominal 1", fixados à alvenaria por meio de tubos intermediários a cada 1,20m,  com pintura de acabamento em tinta poliuretânica Sumatane HB semi-brilho, na cor Munsell N 6.5, sobre primer Sumadur SP 530 da Sumaré ou equivalente técnico.</t>
  </si>
  <si>
    <t>Fornecimento e instalação de corrimãos com tubos principais de aço inox escovado DIN 2440, Ø nominal 1" e tubos secundários de aço inox escovado DIN 2440, Ø nominal 3/4", soldados aos principais, com apoios em chapa de aço inox escovado nº 5, fixados ao piso por meio de 3 (três) chumbadores em aço inoxidável tipo camisa para trabalho pesado cód. 2374 POWER BOLT 1/4x3", com cabeça sextavada 5/16”, cargas de ruptura de até 9,9 ton em tração e 13 ton em corte, da Hard ou equivalente técnico.</t>
  </si>
  <si>
    <t>DEFENSAS PARA CARRINHOS</t>
  </si>
  <si>
    <t>Fornecimento e instalação de barras de proteção em tubo de aço inox escovado DIN 2440, Ø nominal 2 1/2”, fixados fixados ao piso por meio de 3 (três) chumbadores em aço inoxidável tipo camisa, ou equivalente técnico.</t>
  </si>
  <si>
    <t>PROTEÇÃO TERMO-ACÚSTICA PARA ENTRE-FORROS</t>
  </si>
  <si>
    <t>Camada de feltros leves flexíveis em lã de rocha basáltica envelopados em polietileno, ref.: RM-25 auto-extinguível ROLL-MAX/THERMAX ou equivalente técnico.</t>
  </si>
  <si>
    <t>SUPORTE PARA TELEFONES PÚBLICOS</t>
  </si>
  <si>
    <t>ESCADA DE ACESSO</t>
  </si>
  <si>
    <t>Escadas de acesso ao COA-COE/barrilete, com 45 cm de largura, com 9 degraus em chapa de aço plana, estruturada em perfis laterais em aço, corrimãos em tubo de aço diâmetro=50 mm. O conjunto deverá ser fixado por chumbadores nas lajes superior e inferior. Os elementos de aço serão em USI-SAC-41 com tratamento a base de primer epoxi de alta resistência e pintura em esmalte sintético na cor cinza.</t>
  </si>
  <si>
    <t>Escadas de acesso a barrilete/reservatório superior, com 45 cm de largura, com 12 degraus em chapa de aço plana, estruturada em perfis laterais em aço, corrimãos em tubo de aço diâmetro=50 mm. O conjunto deverá ser fixado por chumbadores nas lajes superior e inferior. Os elementos de aço serão em USI-SAC-41 com tratamento a base de primer epoxi de alta resistência e pintura em esmalte sintético na cor cinza.</t>
  </si>
  <si>
    <t>Escadas de acesso a barrilete/reservatório superior, com 45 cm de largura, com 5 degraus em chapa de aço plana, estruturada em perfis laterais em aço, corrimãos em tubo de aço diâmetro=50 mm. O conjunto deverá ser fixado por chumbadores nas lajes superior e inferior. Os elementos de aço serão em USI-SAC-41 com tratamento a base de primer epoxi de alta resistência e pintura em esmalte sintético na cor cinza.</t>
  </si>
  <si>
    <t>DIVISÓRIAS PARA LOJAS DESOCUPADAS</t>
  </si>
  <si>
    <t>Compensado de 20mm estruturado internamente com barrotes em madeira de 2x3”, emassado com PVA látex e pintura em tinta acrílica acetinada na cor branco neve, e portas em madeira semi-ôca com mesmo tratamento do compensado, com dobradiças e fechaduras ref. PAPAIZ ou equivalente técnico.</t>
  </si>
  <si>
    <t>CANTONEIRAS</t>
  </si>
  <si>
    <t>Perfis em alumínio “canto de azulejo” com pintura eletrostática na cor branca e raio de 18mm com aba interna para chumbação na alvenaria, ref. DC 026, ALCOA ou equivalente técnico.</t>
  </si>
  <si>
    <t>DOMUS</t>
  </si>
  <si>
    <t>Domus em acrílico leitoso 1.45 x 1.45m com ventilação, Acril Domos ou equivalente técnico.</t>
  </si>
  <si>
    <t>TUBOS EM AÇO INOX POLIDOS</t>
  </si>
  <si>
    <t xml:space="preserve">Tubo em aço inox polido Ø3” </t>
  </si>
  <si>
    <t>ESTRUTURA METÁLICA DECORATIVA DA CAPELA</t>
  </si>
  <si>
    <t>Execução de estrutura metálica, na sala ecumênica, com função decorativa, em formato de galhos de árvores, composta por tubos de secção circular estruturais da Gerdau ou equivalente técnico segundo norma Dim 2440, de diâmetros Ø=101,6mm e = 4mm peso específico= 12,1kg/m , e Ø=73mm e =4mm peso específico= 6,74kg/m fixados à laje de piso através de flange executado em chapa de aço carbono e=1/4” e 4 (Quatro) chumbadores de expansão Tecbolt TBM 14045 1/4x2 1/4”, para cada pilar.</t>
  </si>
  <si>
    <t>kg</t>
  </si>
  <si>
    <t>CARENAGEM DOS PILARES</t>
  </si>
  <si>
    <t>PROTEÇÃO TÉMICA PARA COBERTURA</t>
  </si>
  <si>
    <t xml:space="preserve">Fornecimento e aplicação de filme rígido, expandindo em até 30 vezes durante o processo de cura, transformando-se em uma camada única e sem emenda, isolando o telhado dos raios solares. Proporciona impermeabilização contra infiltração de água, redução dos fatores de dilatação e contração do prédio. Elimina os problemas de fissuras e trincas. </t>
  </si>
  <si>
    <t>m³</t>
  </si>
  <si>
    <t>un</t>
  </si>
  <si>
    <r>
      <rPr>
        <b/>
        <sz val="11"/>
        <color indexed="8"/>
        <rFont val="Arial"/>
        <family val="2"/>
      </rPr>
      <t xml:space="preserve"> SISTEMAS ELETROMECÂNICOS </t>
    </r>
    <r>
      <rPr>
        <sz val="11"/>
        <rFont val="Arial"/>
        <family val="2"/>
      </rPr>
      <t xml:space="preserve"> </t>
    </r>
  </si>
  <si>
    <r>
      <t xml:space="preserve"> </t>
    </r>
    <r>
      <rPr>
        <b/>
        <sz val="11"/>
        <color indexed="8"/>
        <rFont val="Arial"/>
        <family val="2"/>
      </rPr>
      <t xml:space="preserve">TELEMÁTICA </t>
    </r>
    <r>
      <rPr>
        <sz val="11"/>
        <rFont val="Arial"/>
        <family val="2"/>
      </rPr>
      <t xml:space="preserve"> </t>
    </r>
  </si>
  <si>
    <r>
      <t xml:space="preserve"> </t>
    </r>
    <r>
      <rPr>
        <b/>
        <sz val="11"/>
        <color indexed="8"/>
        <rFont val="Arial"/>
        <family val="2"/>
      </rPr>
      <t xml:space="preserve">SISTEMAS ELETRÔNICOS </t>
    </r>
    <r>
      <rPr>
        <sz val="11"/>
        <rFont val="Arial"/>
        <family val="2"/>
      </rPr>
      <t xml:space="preserve"> </t>
    </r>
  </si>
  <si>
    <t>ITEM</t>
  </si>
  <si>
    <t>1.2</t>
  </si>
  <si>
    <t>FUNDAÇÕES</t>
  </si>
  <si>
    <t>4.3</t>
  </si>
  <si>
    <t>Limpeza final da obra</t>
  </si>
  <si>
    <t>UNIDADE</t>
  </si>
  <si>
    <t>QUANT.</t>
  </si>
  <si>
    <t>CUSTOS (R$)</t>
  </si>
  <si>
    <t>UNITÁRIO</t>
  </si>
  <si>
    <t>TOTAL</t>
  </si>
  <si>
    <t>1.2.1</t>
  </si>
  <si>
    <t>1.3</t>
  </si>
  <si>
    <t>1.3.1</t>
  </si>
  <si>
    <t>1.3.2</t>
  </si>
  <si>
    <t>Execução de lastro de concreto magro, com resistência mínima fck=11 MPa, com 7cm de espessura.</t>
  </si>
  <si>
    <t xml:space="preserve">Execução de piso cimentado liso com camada de cimento e areia média, traço 1:4, desempenada, com espessura mínima de 15mm, aplicada sobre lastro de concreto magro. </t>
  </si>
  <si>
    <t xml:space="preserve">Execução de piso cimentado áspero com camada de cimento e areia grossa, traço 1:4, desempenada, com espessura mínima de 15mm. </t>
  </si>
  <si>
    <t>Desmatamento, destocamento e limpeza</t>
  </si>
  <si>
    <t>TERRAPLENAGEM</t>
  </si>
  <si>
    <t>Regularização e compactação do sub-leito</t>
  </si>
  <si>
    <t>Escavação e carga  de material de 1a categoria - jazida</t>
  </si>
  <si>
    <t>Transporte de material de jazida dmt = 10 km</t>
  </si>
  <si>
    <t>Base estabilizada granulometricamente com mistura solo-areia-brita (70%-20%-10%)</t>
  </si>
  <si>
    <t>Sub-base estabilizada granulometricamente com solo e areia (80% e 20%)</t>
  </si>
  <si>
    <t>Imprimação betuminosa com CM-30</t>
  </si>
  <si>
    <t>Pintura de ligação</t>
  </si>
  <si>
    <t>Concreto betuminoso usinado a quente, incluso fornecimento e aplicação, exclusive transporte</t>
  </si>
  <si>
    <t>t</t>
  </si>
  <si>
    <t>Transporte de CBUQ c/dmt até 25km</t>
  </si>
  <si>
    <t>Camada Drenante e=1cm (cimento/areia - traço 1:8 e aditivada emulsão asfáltica))</t>
  </si>
  <si>
    <t>PAVIMENTAÇÃO</t>
  </si>
  <si>
    <t>SINALIZAÇÃO VIÁRIA</t>
  </si>
  <si>
    <t>DRENAGEM DE ÁGUAS PLUVIAIS</t>
  </si>
  <si>
    <t>Escavação de Vala com Profundidade Até 3,00 m</t>
  </si>
  <si>
    <t>Berço de Seixo Para Assentamento da Tubulação</t>
  </si>
  <si>
    <t>Rede Colet. Tubo de Concreto PA-2 - D. 0,50 m Fornec. E Assentamento</t>
  </si>
  <si>
    <t>Rede Colet. Tubo de Concreto PA-2 - D. 0,60 m Fornec. E Assentamento</t>
  </si>
  <si>
    <t>Rede Colet. Tubo de Concreto PA-2 - D. 0,80 m Fornec. E Assentamento</t>
  </si>
  <si>
    <t>Rede Colet. Tubo de Concreto PA-2 - D. 1,00 m Fornec. E Assentamento</t>
  </si>
  <si>
    <t>Tubo PEAD 200mm</t>
  </si>
  <si>
    <t>Tubo Perfurado 100mm</t>
  </si>
  <si>
    <t>Boca de Lobo Dupla</t>
  </si>
  <si>
    <t>Boca de Lobo Simples</t>
  </si>
  <si>
    <t>Descida de águas pluviais</t>
  </si>
  <si>
    <t>Caixa de passagem de águas pluviais com tampa de ferro 60x60cm</t>
  </si>
  <si>
    <t xml:space="preserve">Canaleta com grelha </t>
  </si>
  <si>
    <t>Retirada de piso de concreto asfáltico</t>
  </si>
  <si>
    <t>Retirada de meio-fio (Guia)</t>
  </si>
  <si>
    <t>Retirada de Sarjeta</t>
  </si>
  <si>
    <t>Remoção de estrutura metálica da cobertura</t>
  </si>
  <si>
    <t>Retirada da cobertura (telhas)</t>
  </si>
  <si>
    <t>Remoção de postes c = 3m (Concreto/Metálico)</t>
  </si>
  <si>
    <t>Remoção de postes c = 9m (Concreto/Metálico)</t>
  </si>
  <si>
    <t>Remoção de postes c = 20m (Concreto/Metálico)</t>
  </si>
  <si>
    <t>Remoção de luminárias</t>
  </si>
  <si>
    <t>Demolição de muro (Alvenaria)</t>
  </si>
  <si>
    <t>Demolição estrutura de concreto</t>
  </si>
  <si>
    <t>4.1.1</t>
  </si>
  <si>
    <t>4.2.1</t>
  </si>
  <si>
    <t>4.3.1</t>
  </si>
  <si>
    <t>4.3.2</t>
  </si>
  <si>
    <t xml:space="preserve">Suporte para telefone público, fixado ao piso, com superfície curva, largura de 80 cm, espessura de 12 cm, estruturado em perfis de aço SAC-41 nas espessuras de 4,77 mm, 2,66 mm, com revestimento em painel de alumínio composto, código Bright Silver KF-4010Z, espessura 3mm, e um núcleo central de polietileno e outra face com acabamento em alumínio simples, fixados em perfil "U" de alumínio, referência ALUCOMAT ou equivalente. </t>
  </si>
  <si>
    <t xml:space="preserve">EM ALUMINIO   </t>
  </si>
  <si>
    <t xml:space="preserve">EM ALUMINIO E VIDRO TEMPERADO  </t>
  </si>
  <si>
    <t>CALHAS METALICAS</t>
  </si>
  <si>
    <t>BRISE DE CHAPA METALICA</t>
  </si>
  <si>
    <t>Fornecimento e instalação de Estrutura em perfil quadrado, de 4”x3”, em chapa metálica, com fundo em Prime e acabamento em esmalte sintético na cor Preto. Serão fixados painéis em policarbonato cristal com aplicação de película colorida translúcida, através de perfis “U” metálico de ½”.</t>
  </si>
  <si>
    <t>REVESTIMENTO EM PAREDE</t>
  </si>
  <si>
    <t>VERNIZ ACRILICO</t>
  </si>
  <si>
    <t>EM ALAMBRADO COM TELA</t>
  </si>
  <si>
    <t>ARQUITETURA - ESTACIONAMENTO (EDIFÍCIO GARAGEM)</t>
  </si>
  <si>
    <t>LIMPEZAS E REMOÇÕES</t>
  </si>
  <si>
    <t>Limpeza do terreno (solo natural)</t>
  </si>
  <si>
    <t>Remoção dos entulhos no terreno (solo natural)</t>
  </si>
  <si>
    <t>Fornecimento e colocação de terra vegetal</t>
  </si>
  <si>
    <t>PLANTIO DA VEGETAÇÃO</t>
  </si>
  <si>
    <t>lt</t>
  </si>
  <si>
    <t>2.1</t>
  </si>
  <si>
    <t>2.1.1</t>
  </si>
  <si>
    <t>2.1.2</t>
  </si>
  <si>
    <t>2.2</t>
  </si>
  <si>
    <t>2.2.1</t>
  </si>
  <si>
    <t>COMUNICAÇÃO VISUAL</t>
  </si>
  <si>
    <t>4.1.3</t>
  </si>
  <si>
    <t>4.2.1.1</t>
  </si>
  <si>
    <t>4.2.1.2</t>
  </si>
  <si>
    <t>4.2.1.3</t>
  </si>
  <si>
    <t>4.2.1.4</t>
  </si>
  <si>
    <t>4.2.2</t>
  </si>
  <si>
    <t>4.2.2.1</t>
  </si>
  <si>
    <t>4.2.2.2</t>
  </si>
  <si>
    <t>4.2.2.3</t>
  </si>
  <si>
    <t>4.2.2.4</t>
  </si>
  <si>
    <t>4.2.2.5</t>
  </si>
  <si>
    <t>4.2.3</t>
  </si>
  <si>
    <t>4.2.3.1</t>
  </si>
  <si>
    <t>4.3.1.1</t>
  </si>
  <si>
    <t>4.3.2.1</t>
  </si>
  <si>
    <t>t/km</t>
  </si>
  <si>
    <t>mês</t>
  </si>
  <si>
    <t>NIVEL CUT</t>
  </si>
  <si>
    <t>NIVEL DESEMBARQUE</t>
  </si>
  <si>
    <t>NIVEL EMBARQUE</t>
  </si>
  <si>
    <t>NIVEL BACK OFFICE</t>
  </si>
  <si>
    <t>NÍVEL GALERIA TÉCNICA | C</t>
  </si>
  <si>
    <t>NÍVEL TERRAÇO / PRAÇA DE ALIMENTAÇÃO | 3</t>
  </si>
  <si>
    <t>NÍVEL COA/COE | D</t>
  </si>
  <si>
    <t>ESTACIONAMENTO DESEMBARQUE</t>
  </si>
  <si>
    <t>ACESSO EXTERNO</t>
  </si>
  <si>
    <t>VIADUTO - NÍVEL 88,54</t>
  </si>
  <si>
    <t>Escoramento em cava de fundação</t>
  </si>
  <si>
    <t xml:space="preserve">Forma de chapa de madeira compensada plastificada de espessura 10mm </t>
  </si>
  <si>
    <t>Concreto estrutural Fck= 35Mpa</t>
  </si>
  <si>
    <t>Volume de concreto não estrutural</t>
  </si>
  <si>
    <t>Reaterro apiloado com material escavado</t>
  </si>
  <si>
    <t>ESTACIONAMENTO</t>
  </si>
  <si>
    <t>FUNDAÇÃO CORRIDA NÍVEL CUT</t>
  </si>
  <si>
    <t xml:space="preserve">FUNDAÇÃO CORRIDA NÍVEL DESEMBARQUE </t>
  </si>
  <si>
    <t>REFEITÓRIO - FORMA DE FUNDAÇÃO</t>
  </si>
  <si>
    <t>AMPLIAÇÃO DIREITA - NÍVEL 88,54</t>
  </si>
  <si>
    <t>AMPLIAÇÃO ESQUERDA - NÍVEL 88,54</t>
  </si>
  <si>
    <t>SAGUÃO</t>
  </si>
  <si>
    <t>REFORÇO DA FUNDAÇÃO EXISTENTE</t>
  </si>
  <si>
    <t>Estaca Raiz de  Ø 200 mm</t>
  </si>
  <si>
    <t>Furos em concreto existente Ø 200 mm</t>
  </si>
  <si>
    <t>Forma de chapa de madeira compensada</t>
  </si>
  <si>
    <t>Escoramento de Vigas e lajes</t>
  </si>
  <si>
    <t xml:space="preserve">Reescoramento de 30% da laje nervurada </t>
  </si>
  <si>
    <t>Laje tipo nervurada - quantidade de cabaças ( L = 900 /  h = 47,5 cm )</t>
  </si>
  <si>
    <t>SAGUÃO - NÍVEL 88,54</t>
  </si>
  <si>
    <t>Material leve para enchimento (Espuma rígida de poliestireno)</t>
  </si>
  <si>
    <t>ESTRUTURA DE APOIO A COBERTA DA CAPELA</t>
  </si>
  <si>
    <t>VESTIÁRIO</t>
  </si>
  <si>
    <t>CUT - NÍVEL 83,03</t>
  </si>
  <si>
    <t>FUNDAÇÃO CORRIDA NÍVEL DESEMBARQUE - NÍVEL 79,63</t>
  </si>
  <si>
    <t>BACK OFFICE - NÍVEL 85,58</t>
  </si>
  <si>
    <t>REFEITÓRIO - NÍVEL 91,52</t>
  </si>
  <si>
    <t>COA / COE - NÍVEL 99,32</t>
  </si>
  <si>
    <t>REFORÇO DE LAJES E VIGAS NOVAS DA ESTRUTURA EXISTENTE DO EMBARQUE</t>
  </si>
  <si>
    <t>Escarificação da superfície de concreto existente</t>
  </si>
  <si>
    <t xml:space="preserve">Furos em concreto existente Ø 1/2" c/ 15cm de profundidade </t>
  </si>
  <si>
    <t>Argamassa epóxica para colagem das armaduras de reforço</t>
  </si>
  <si>
    <t>Aço CA-50 cortado, dobrado e colocado na forma para reforço da estrutura existente</t>
  </si>
  <si>
    <t>Forma para colocação do grauth</t>
  </si>
  <si>
    <t>Aplicação de Grout</t>
  </si>
  <si>
    <t>DEMOLIÇÃO DE ESTRUTURA EXISTENTE DO EMBARQUE - NÍVEL 88,54</t>
  </si>
  <si>
    <t>Escoramento das vigas e lajes existentes</t>
  </si>
  <si>
    <t>DEMOLIÇÃO DE ESTRUTURA EXISTENTE DO TERRAÇO - NÍVEL 96,04</t>
  </si>
  <si>
    <t>REFORÇO DO TERRAÇO - NÍVEL 96,04</t>
  </si>
  <si>
    <t>Preparação da superfície de concreto existente para recebimento da resina epoxica, incluindo lavagem e secagem</t>
  </si>
  <si>
    <t>Imprimação da fibra de carbono com adesivo estrutural à base de resina de epóxi, tixotrópico, Sikadur 30 ou equivalente técnico, inclusive preparo e mistura do material.</t>
  </si>
  <si>
    <t>Lâminas de fibra de carbono para reforço estrutural tipo Sika CarboDur S512/80 ou equivalente técnico, inclusive corte e transporte.</t>
  </si>
  <si>
    <t>COBERTA DA ESCADA E14</t>
  </si>
  <si>
    <t>ESTRUTURA DE APOIO DA ESCADA E14 - NÍVEL 93,62</t>
  </si>
  <si>
    <t>ELEVADOR DE ACESSO A ESCADA E13</t>
  </si>
  <si>
    <t>ESCADA 1</t>
  </si>
  <si>
    <t>ESCADA 2</t>
  </si>
  <si>
    <t>ESCADA 3</t>
  </si>
  <si>
    <t>ESCADA 4</t>
  </si>
  <si>
    <t>ESCADA 5</t>
  </si>
  <si>
    <t>ESCADA 6</t>
  </si>
  <si>
    <t>ESCADA 7</t>
  </si>
  <si>
    <t>ESCADA 9</t>
  </si>
  <si>
    <t>ESCADA 10</t>
  </si>
  <si>
    <t>ESCADA 11</t>
  </si>
  <si>
    <t>ESCADA 12</t>
  </si>
  <si>
    <t>ESCADA 13</t>
  </si>
  <si>
    <t>ESTRUTURA DE APOIO À ESCADA M1</t>
  </si>
  <si>
    <t>ESTRUTURA DE APOIO À ESCADA M5</t>
  </si>
  <si>
    <t>ESCADA DA PASSARELA DO LANCE 1º AO 8º</t>
  </si>
  <si>
    <t>Escoramento da escada</t>
  </si>
  <si>
    <t>RESERVATÓRIO SUPERIOR DO SAGÃO - NÍVEL 91,52 ( PARTE EXISTENTE )</t>
  </si>
  <si>
    <t>RESERVATÓRIO D'ÁGUA DA CUT</t>
  </si>
  <si>
    <t>NÍVEL DO TERRAÇO NA AMPLIAÇÃO ESQUERDA</t>
  </si>
  <si>
    <t>RAMPA 01 ( EIXO 0 ao 1 / I' ao F' )</t>
  </si>
  <si>
    <t>RAMPA 02 ( EIXO 0 ao 1 / F ao I )</t>
  </si>
  <si>
    <t>RAMPA 03 ( EIXO 0 ao 1 / E' ao C' )</t>
  </si>
  <si>
    <t>RAMPA 04 ( EIXO 0 ao 1 / B ao D )</t>
  </si>
  <si>
    <t>COBERTA 01 ( EIXO 4' ao 0 / H' ao B' ) / ( EIXO 4' ao 0 / B ao H )</t>
  </si>
  <si>
    <t>COBERTA 02 ( EIXO 5' ao 3 / B' ao B )</t>
  </si>
  <si>
    <t>COBERTA 03 ( EIXO 2 ao 5 / I' ao C' ) / ( EIXO 2 ao 5 / C ao I )</t>
  </si>
  <si>
    <t>CONECTORES ( EIXO 6 ao 7 / P' ao M )</t>
  </si>
  <si>
    <t>Volume de concreto da laje Stell Deck Fck=35 Mpa</t>
  </si>
  <si>
    <t>MARQUISE FRONTAL ARQUEADA ( EIXO  F' ao F )</t>
  </si>
  <si>
    <t>COBERTA DA AMPLIAÇÃO DIREITA ( EIXO 3 ao 7 / I ao M )</t>
  </si>
  <si>
    <t>COBERTA DA AMPLIAÇÃO ESQUERDA ( EIXO 2 ao 7 / M' ao I' )</t>
  </si>
  <si>
    <t xml:space="preserve">COBERTA DO ESTACIONAMENTO </t>
  </si>
  <si>
    <t>COBERTA DA CAPELA  ( EIXO 1' ao 1 / I ao L )</t>
  </si>
  <si>
    <t>COBERTA DO DESEMBARQUE REMOTO DIREITO  ( EIXO 3 ao 6 / L ao N )</t>
  </si>
  <si>
    <t>COBERTA DO DESEMBARQUE REMOTO ESQUERDO  ( EIXO 3 ao 6 / L' ao N' )</t>
  </si>
  <si>
    <t>ESCADA METÁLICA - M1A  ( NÍVEL 79,63 E 86,14 )</t>
  </si>
  <si>
    <t>ESCADA METÁLICA - M1B ( NÍVEL 86,14 E 96,09 )</t>
  </si>
  <si>
    <t>ESCADA METÁLICA - M3 ( NÍVEL 77,77 E 79,63 )</t>
  </si>
  <si>
    <t>ESCADA METÁLICA - M4 ( NÍVEL 77,77 E 79,63 )</t>
  </si>
  <si>
    <t>ESCADA METÁLICA - M5  ( NÍVEL 79,70 E 96,09 )</t>
  </si>
  <si>
    <t>ESCADA METÁLICA - M6 ( NÍVEL 83,03 E 85,58 )</t>
  </si>
  <si>
    <t>ESCADA METÁLICA - E14 (NÍVEL 88,26 E 93,62)</t>
  </si>
  <si>
    <t>FORMA DA COBERTA DA CUT - NÍVEL 83,03</t>
  </si>
  <si>
    <t>FORMA DO BACK OFFICE - NÍVEL 85,58</t>
  </si>
  <si>
    <t>PASSARELA DA COA / COE - NÍVEL 99,32</t>
  </si>
  <si>
    <t>SUPORTE DO FORRO DOS CONECTORES ( EIXO 6 ao 7 / P' ao M )</t>
  </si>
  <si>
    <t>MARQUISE LATERAL ( EIXO 0 ao 1 / L' ao J' )</t>
  </si>
  <si>
    <t>PISO ELEVADO - TERRAÇO PANORÂMICO ( EIXO 6 ao 7 / B' ao B )</t>
  </si>
  <si>
    <t>COBERTA DIREITA/ESQUERDA - ( EIXO 3' ao 0 / J' ao H' )</t>
  </si>
  <si>
    <t>PASSARELA DO SAGÃO - NÍVEL 85,58</t>
  </si>
  <si>
    <t>Painel Wall</t>
  </si>
  <si>
    <t>Tubo de água fria em PVC ponta e bolsa ø25mm</t>
  </si>
  <si>
    <t>Tubo de água fria em PVC ponta e bolsa  ø32mm</t>
  </si>
  <si>
    <t>Tubo de água fria em PVC ponta e bolsa  ø40mm</t>
  </si>
  <si>
    <t>Tubo de água fria em PVC ponta e bolsa  ø50mm</t>
  </si>
  <si>
    <t>Tubo de água fria em PVC ponta e bolsa  ø60mm</t>
  </si>
  <si>
    <t>Tubo de água fria em PVC ponta e bolsa  ø75mm</t>
  </si>
  <si>
    <t>Tubo de água fria em PVC ponta e bolsa  ø100mm</t>
  </si>
  <si>
    <t>Tubo de água fria em PVC ponta e bolsa ø125mm</t>
  </si>
  <si>
    <t>Tubo de água fria em PVC soldável ø25mm</t>
  </si>
  <si>
    <t>Tubo de água fria em PVC soldável ø32mm</t>
  </si>
  <si>
    <t>Tubo de água fria em PVC soldável ø40mm</t>
  </si>
  <si>
    <t>Tubo de água fria em PVC soldável ø50mm</t>
  </si>
  <si>
    <t>Tubo de água fria em PVC soldável ø60mm</t>
  </si>
  <si>
    <t>Tubo de água fria em PVC soldável ø75mm</t>
  </si>
  <si>
    <t>Tubo de água fria em vinilfer ponta e bolsa ø100mm</t>
  </si>
  <si>
    <t>Tubo de água fria em vinilfer ponta e bolsa ø300mm</t>
  </si>
  <si>
    <t>Registro de gaveta ø3/4"</t>
  </si>
  <si>
    <t>Registro de gaveta ø1''</t>
  </si>
  <si>
    <t>Registro de gaveta ø1 1/4''</t>
  </si>
  <si>
    <t>Registro de gaveta ø1 1/2''</t>
  </si>
  <si>
    <t>Registro de gaveta ø2''</t>
  </si>
  <si>
    <t>Registro de gaveta ø2 1/2''</t>
  </si>
  <si>
    <t>Registro de Gaveta ø3/4"</t>
  </si>
  <si>
    <t>MEDIDOR DE VAZÃO DE ÁGUA</t>
  </si>
  <si>
    <t>Válvula de descarga ø1 1/4"</t>
  </si>
  <si>
    <t>Válvula para mictório ø1/2''</t>
  </si>
  <si>
    <t>TORNEIRA PARA LIMPEZA</t>
  </si>
  <si>
    <t>Torneira de limpeza ø1/2''</t>
  </si>
  <si>
    <t>BOMBAS</t>
  </si>
  <si>
    <t>Bomba trifásica 10 CV</t>
  </si>
  <si>
    <t>Bomba trifásica 12.5 CV</t>
  </si>
  <si>
    <t>BÓIAS</t>
  </si>
  <si>
    <t xml:space="preserve">Bóia automática </t>
  </si>
  <si>
    <t>VÁLVULAS DE RETENÇÃO</t>
  </si>
  <si>
    <t>Valvula de retenção de 1 1/2"</t>
  </si>
  <si>
    <t>Valvula de retenção de 2"</t>
  </si>
  <si>
    <t xml:space="preserve"> m </t>
  </si>
  <si>
    <t>pç</t>
  </si>
  <si>
    <t>EQUIPAMENTOS</t>
  </si>
  <si>
    <t>cj</t>
  </si>
  <si>
    <t>Fornecimento, configuração, testes e comissionamento de ‘software’ de gerenciamento do SITIA, modelo Elipse SCADA de Supervisão, fabricação Elipse</t>
  </si>
  <si>
    <t>Fornecimento, testes e comissionamento de serviços de mão-de-obra qualificada para instalação do pacote de 'softwares' do SITIA e fazer a configuração dos servidores do sistema para operar modo “hot stand by” e configuração das ETs do SITIA; e demais 'hardwares' e 'softwares' necessários a solução da Proponente para atendimento desta funcionalidade</t>
  </si>
  <si>
    <t>Fornecimento, testes e comissionamento de serviços de mão-de-obra qualificada para instalação e configuração dos drivers de comunicação do sistema SITIA com os sistemas: SIGUE, SISA, SISO e SCOM</t>
  </si>
  <si>
    <t>Fornecimento, testes e comissionamento de serviços de mão-de-obra qualificada para configuração do banco de dados de integração entre o sistema SITIA e os sistemas: SIGUE, SISA, SISO e SCOM</t>
  </si>
  <si>
    <t>Fornecimento, testes e comissionamento de serviços de mão-de-obra qualificada para configuração do software de gerenciamento, para os servidores operarem modo “hot stand by” e para as ETs , e implementação de telas gráficas de operação do SITIA</t>
  </si>
  <si>
    <t>Fornecimento, testes e comissionamento de serviços de mão-de-obra qualificada para configuração da rede de telemática para implementação da comunicação do SITIA com o SIGUE através de uma V-LAN</t>
  </si>
  <si>
    <t>Fornecimento, testes e comissionamento de serviços de mão-de-obra qualificada para configuração da rede de telemática para implementação da comunicação do SITIA com o SISA através de uma V-LAN</t>
  </si>
  <si>
    <t>Fornecimento, testes e comissionamento de serviços de mão-de-obra qualificada para configuração da rede de telemática para implementação da comunicação do SITIA com o SISO através de uma V-LAN</t>
  </si>
  <si>
    <t>Fornecimento, testes e comissionamento de serviços de mão-de-obra qualificada para configuração da rede de telemática para implementação da comunicação do SITIA com o SCOM através de uma V-LAN</t>
  </si>
  <si>
    <t>Fornecimento de mão-de-obra qualificada de operação assistida, com pessoal devidamente habilitado para assessorar a equipe operacional da Infraero, conforme definido nas ETEs.</t>
  </si>
  <si>
    <t>Fornecimento, configuração, testes e comissionamento de servidor do SDH, com softwares Windows Essential Bussiness Server 2008, SGBD MS/SQL Server,  e hardware marca Dell, modelo Power Edge R900, com HD de 146GB 15000RPM, HD de 1,5TB 12000RPM, RAM de 8GB/667MHz, processador Intel Xeon 7400 quad-core E7420 2,13GHz, cache de 8Mb, placa de rede autosense 10/100/1000MHz, placa de interfaces seriais, com acessórios para montagem em rack; e demais 'hardwares' e 'softwares' necessários a solução da Proponente; conforme ETEs</t>
  </si>
  <si>
    <t>Fornecimento, testes e comissionamento de conjunto de peças de reposição para o SDH, diversos modelos, diversos fabricantes, conforme ETEs</t>
  </si>
  <si>
    <t>Aplicação de Treinamento de Operação do SIDO, conforme itens 5 e 6.1 das ETEs</t>
  </si>
  <si>
    <t>Aplicação de Treinamento de Manutenção do SIDO, conforme itens 5 e 6.2 das ETEs</t>
  </si>
  <si>
    <t>Elaboração e fornecimento de Manual de Operação do SIDO, conforme item 6 das ETEs</t>
  </si>
  <si>
    <t>Elaboração e fornecimento de Manual de Manutenção do SIDO, conforme itens 6 das ETEs</t>
  </si>
  <si>
    <t>Elaboração e fornecimento de Manual de Comissionamento do SIDO, conforme itens 6 e 7 das ETEs</t>
  </si>
  <si>
    <t>Fornecimento de serviços de assessoramento na operação do sistema pelo período de operação inicial assistida, com disponibilização de pessoal técnico habilitado para assessorar o pessoal da Infraero na operação inicial do sistema SIDO instalado, conforme item 4 das ETEs</t>
  </si>
  <si>
    <t>Fornecimento, instalação, testes e comissionamento de Ponto de Saída para SDTV, em caixa metálica padrão 4x4, tampa com furo central, para eletroduto de bitola de 1", de engate rápido, com bucha e arruelas e demais acessórios necessários para sua montagem, ref. Apollo / Daysa ou equivalente técnico</t>
  </si>
  <si>
    <t>Fornecimento, instalação, testes e comissionamento de Eletrocalha metálica perfurada, em aço galvanizado a fogo, dimensões de 100 x 50 mm, com tampa, para engate rápido, com parafusos, porcas e arruelas para fixação e demais acessórios necessários para sua montagem, ref. Mopa ou equivalente técnico</t>
  </si>
  <si>
    <t>Fornecimento, instalação, testes e comissionamento de sistema de intertravamento, montada com relés, conectores multipolos e fusíveis de vidro, para prover o intertravamento elétrico entre o SIDO e a Ponte de Embarque, conforme ETEs, vários modelos reles com um e três polos + bobina, fusíveis de vidro e conectores multipolares, fabricação Metaltex</t>
  </si>
  <si>
    <t>Fornecimento, testes e comissionamento de conjunto de peças de reposição, composto de partes e peças sobressalentes do sistema SIDO fornecido, conforme definidos nas ETEs, vários modelos, vários fabricação fabricantes</t>
  </si>
  <si>
    <t>Fornecimento, instalação, testes e comissionamento de cabo elétrico, tipo cabinho singelo flexível, bitola de 2,5mm² para alimentação elétrica do SIDO; fabricante Siemmens ou equivalente técnico</t>
  </si>
  <si>
    <t>Fornecimento, instalação, testes e comissionamento de quadro elétrico, para instalação ao tempo, com fixação sob a Ponte de Embarque, dimensões mínimas de 800 x 650 x 300 mm, com placa de montagem de componentes, fornecido com os dispositivos para três circuitos: um de entrada (energia de emergência), um para alimentação de equipamento 'no  break' a ser instalado no próprio QD e um para alimentação do sistema SIDO (energia 'no break'); modelo diversos, fabricação Siemmens</t>
  </si>
  <si>
    <t>Fornecimento, instalação, testes e comissionamento de suporte metálico para fixação de módulos do SIDO, para instalação sob a cabine da Ponte de Embarque, para acomodação e proteção de: módulo de operação do SIDO, enrolador do cabo e do módulo de comando e de operação do Módulo de Identificação; modelo a elaborar e fornecer o projeto executivo e a fabricação do elemento propriamente dito</t>
  </si>
  <si>
    <t>Fornecimento, instalação, testes e comissionamento de poste metálico, reto, com base para instalação no piso do Pátio de Aeronaves, para dar suporte a instalação de suporte de Painel de Visualização do SIDO, com 9 metros de altura, com conexão a malha de terra no Pátio; modelo poste metálico reto com base</t>
  </si>
  <si>
    <t>Aplicação de Treinamento de Operação do SIDO, conforme itens 3.4.1 e 5.1 das ETEs</t>
  </si>
  <si>
    <t>Aplicação de Treinamento de Manutenção do SIDO, conforme itens 3.4.3 e 5.2 das ETEs</t>
  </si>
  <si>
    <t>Elaboração e fornecimento de Manual de Operação do SIDO, conforme itens 3.5.1, 6 e 6.1 das ETEs</t>
  </si>
  <si>
    <t>Elaboração e fornecimento de Manual de Manutenção do SIDO, conforme itens 3.5.2,  6 e 6.2 das ETEs</t>
  </si>
  <si>
    <t>Elaboração e fornecimento de Manual de Comissionamento do SIDO, conforme itens 3.5.3,  6 e 6.3 das ETEs</t>
  </si>
  <si>
    <t>Fornecimento de serviços de período de operação inicial assistida, com disponibilização de pessoal técnico habilitado para assessorar o pessoal da Infraero na operação inicial do sistema SIDO instalado, conforme itens 3.6 e 4 das ETEs</t>
  </si>
  <si>
    <t>d</t>
  </si>
  <si>
    <t>Fornecimento de mão-de-obra qualificada para treinamento específico de operação, manutenção e administração sobre o SIGUE,confome definido nas ETEs.</t>
  </si>
  <si>
    <t>h</t>
  </si>
  <si>
    <t>dia</t>
  </si>
  <si>
    <t>Fornecimento de mão-de-obra qualificada para elaboração e fornecimento de apostilas e aplicação de treinamento de operação, de manutenção e de administração sobre o SISA,conforme definido nas ETEs</t>
  </si>
  <si>
    <t>INFRAESTRUTURAS</t>
  </si>
  <si>
    <t>br</t>
  </si>
  <si>
    <t>Fornecimento e instalação de Duto Metálico liso a  ser instalado no piso de 2x(25x140x4000mm), com acessórios de fixação</t>
  </si>
  <si>
    <t>Fornecimento e instalação de Junção para Duto  liso a  ser instalado no piso de 2x(25x140x4000mm), com acessórios de fixação</t>
  </si>
  <si>
    <t>Fornecimento e instalação de Tampa  para Duto  liso a  ser instalado no piso de 2x(25x140x4000mm), com acessórios de fixação</t>
  </si>
  <si>
    <t>Fornecimento e instalação de Caixa  lisa a  ser instalado no piso de 2x(25x140x4000mm), com acessórios de fixação</t>
  </si>
  <si>
    <t>CABEAMENTO</t>
  </si>
  <si>
    <t>Fornecimento e instalação de Cabo UTP de Par Trançado – 4 pares:Cabo 24 AWG não blindado, com 4 pares categoria 6a, aferido até 350 MHz, seguindo os requisitos físicos e elétricos da norma EIA/TIA 568-C, com proteção em PVC.</t>
  </si>
  <si>
    <t xml:space="preserve">Fornecimento e instalação  de Cabo Telefônico do tipo CCI de 50x100 pares: </t>
  </si>
  <si>
    <t>Fornecimento e instalação de Painéis de Distribuição: Patch Panel modular de 24 portas RJ-45 por 1 (uma) Unidade de Altura (1 UA = 445 mm), 8 vias, categoria 6a, padrão EIA/TIA 568-C, conexões do tipo 110. Todos conectores RJ-45 devem possuir o revestimento dos contatos com banho de ouro com espessura mínima de 50 micropolegadas, em conformidade com o boletim técnico EIA/TIA TSB 40.</t>
  </si>
  <si>
    <t>Fornecimento e instalação de Painéis de Distribuição: Patch Panel modular de 12 portas RJ-45 por 1 (uma) Unidade de Altura (1 UA = 445 mm), 8 vias, categoria 6a, padrão EIA/TIA 568-C, conexões do tipo 110. Todos conectores RJ-45 devem possuir o revestimento dos contatos com banho de ouro com espessura mínima de 50 micropolegadas, em conformidade com o boletim técnico EIA/TIA TSB 40.</t>
  </si>
  <si>
    <t>Fornecimento e instalação de Organizador de Cabos Horizontal: Organizador de cabo Horizontal para Rack de 19” com 1 UA de altura com tampa para Patch Panel de 24 portas.</t>
  </si>
  <si>
    <t>Fornecimento e instalação de Tomadas de parede: Espelho de parede para caixa 4x4 com 4 conectores fêmea RJ-45, em 8 vias, categoria 6a, padrão EIA/TIA 568-C e conexões do tipo 110. Todos conectores RJ-45 devem possuir o revestimento dos contatos com banho de ouro com espessura mínima de 50 micropolegadas, em conformidade com o boletim técnico EIA/TIA TSB 40.</t>
  </si>
  <si>
    <t>Fornecimento e instalação de Tomadas de parede: Espelho com caixa de sobrepor 4x4 com 4 conectores fêmea RJ-45, em 8 vias, categoria 6a, padrão EIA/TIA 568-C e conexões do tipo 110. Todos conectores RJ-45 devem possuir o revestimento dos contatos com banho de ouro com espessura mínima de 50 micropolegadas, em conformidade com o boletim técnico EIA/TIA TSB 40.</t>
  </si>
  <si>
    <t>Fornecimento e instalação de Tomadas de parede: Caixa de sobre 4x4, com espelho em  4x4 com 6 conectores fêmea RJ-45, em 8 vias, categoria 6a, padrão EIA/TIA 568-C e conexões do tipo 110. Todos conectores RJ-45 devem possuir o revestimento dos contatos com banho de ouro com espessura mínima de 50 micropolegadas, em conformidade com o boletim técnico EIA/TIA TSB 40.</t>
  </si>
  <si>
    <t>Fornecimento e instalação de Tomadas de parede: Espelho de parede para caixa 4x2 com 2 conectores fêmea RJ-45, em 8 vias, categoria 6a, padrão EIA/TIA 568-C e conexões do tipo 110. Todos conectores RJ-45 devem possuir o revestimento dos contatos com banho de ouro com espessura mínima de 50 micropolegadas, em conformidade com o boletim técnico EIA/TIA TSB 40.</t>
  </si>
  <si>
    <t>Fornecimento e instalação de Tomadas de parede: Tomadas para telefone público  com espelho para caixa 4x2 , com 1 conector fêmea RJ-45, em 8 vias, categoria 6a, padrão EIA/TIA 568-C e conexões do tipo 110. O conector RJ-45 deve possuir o revestimento dos contatos com banho de ouro com espessura mínima de 50 micropolegadas, em conformidade com o boletim técnico EIA/TIA TSB 40.</t>
  </si>
  <si>
    <t>Fornecimento e instalação de Tomadas de piso : Tomadas  espelho em latão para caixa 4x4 , com 2 conector fêmea RJ-45, em 8 vias, categoria 6a, padrão EIA/TIA 568-C e conexões do tipo 110. O conector RJ-45 deve possuir o revestimento dos contatos com banho de ouro com espessura mínima de 50 micropolegadas, em conformidade com o boletim técnico EIA/TIA TSB 40.</t>
  </si>
  <si>
    <t>Fornecimento e instalação de Tomadas simples :  Espelho  para caixa 4x2 tipo condulete com suporte, com 2 conector fêmea RJ-45, em 8 vias, categoria 6a, padrão EIA/TIA 568-C e conexões do tipo 110. O conector RJ-45 deve possuir o revestimento dos contatos com banho de ouro com espessura mínima de 50 micropolegadas, em conformidade com o boletim técnico EIA/TIA TSB 40.</t>
  </si>
  <si>
    <t>Fornecimento e instalação de Patch cord para salas técnicas: Cabo UTP 24 AWG não blindado de 1,5 metros de comprimento, extra flexível, com 4 pares categoria 6a, seguindo os requisitos físicos e elétricos das recomendações EIA/TIA 568-C, com conectores RJ-45 macho nas 2 pontas e proteção em PVC.</t>
  </si>
  <si>
    <t>Fornecimento e instalação de Patch cord para salas técnicas: Cabo UTP 24 AWG não blindado de 3 (três) metros de comprimento, extra flexível, com 4 pares categoria 6a, seguindo os requisitos físicos e elétricos das recomendações EIA/TIA 568-C, com conectores RJ-45 macho nas 2 (duas) pontas e proteção em PVC.</t>
  </si>
  <si>
    <t>Fornecimento e instalação de Line cords: Cabo UTP 24 AWG não blindado de 3 metros de comprimento, extra flexível, com 4 pares categoria 6a, seguindo os requisitos físicos e elétricos das recomendações EIA/TIA 568-C, com conectores RJ-45 macho nas 2 pontas e proteção em PVC.</t>
  </si>
  <si>
    <t>Fornecimento e instalação de Cabo de Fibra Óptica – 2 pares: Cabo óptico do tipo interno com 2 (dois) pares de fibras do tipo monomodo (índice gradual) de 10/125 microns.</t>
  </si>
  <si>
    <t>Fornecimento e instalação de Cabo de Fibra Óptica – 12 pares: Cabo óptico do tipo interno com 12 (doze) pares de fibras do tipo monomodo (índice gradual) de 10/125 microns.</t>
  </si>
  <si>
    <t>Fornecimento e instalação de Cabo de Fibra Óptica – 2 pares: Cabo óptico do tipo externo com 2 (dois) pares de fibras do tipo multimodo (índice gradual) de 62,5/125 microns.</t>
  </si>
  <si>
    <t>Fornecimento e instalação de Distribuidores ópticos para fibra Multímodo (DIO): Distribuidores ópticos padrão 19” em metal para fusão de fibras óticas multimodo 62,5/125 microns, equipado com 12 conectores ópticos do tipo SC, bandeja para fusão pig tail e tubetes (módulo básico + kit para DIO).</t>
  </si>
  <si>
    <t>Fornecimento e instalação de Distribuidores ópticos para fibra Multímodo (DIO): Distribuidores ópticos padrão 19” em metal para fusão de fibras óticas multimodo 62,5/125 microns, equipado com 24 conectores ópticos do tipo SC, bandeja para fusão pig tail e tubetes (módulo básico + kit para DIO).</t>
  </si>
  <si>
    <t>Fornecimento e instalação de Distribuidores ópticos para fibra Monomodo (DIO): Distribuidores ópticos padrão 19” em metal para fusão de fibras óticas monomodo 10/125 microns, equipado com 24 conectores ópticos do tipo SC, bandeja para fusão pig tail e tubetes (módulo básico + kit para DIO).</t>
  </si>
  <si>
    <t>Fornecimento e instalação de Cordões ópticos de 2,5 metros: Cordões ópticos duplex de 2,5 metros com fibras multimodo de 62,5 x 125 microns e com um conector do tipo SC/LC  em cada saída óptica.</t>
  </si>
  <si>
    <t>Fornecimento e instalação de Cordões ópticos de 2,5 metros: Cordões ópticos duplex de 2,5 metros com fibras monomodo de 10 x 125 microns e com um conector do tipo SC/LC  em cada saída óptica.</t>
  </si>
  <si>
    <t>Fornecimento de Switch tipo I -CORE conforme descrito na especificação</t>
  </si>
  <si>
    <t>Fornecimento de Switch tipo III conforme descrito na especificação</t>
  </si>
  <si>
    <t>Garantia conforme descrito na especificação</t>
  </si>
  <si>
    <t>Treinamento conforme descrito na especificação</t>
  </si>
  <si>
    <t>TESTES/COMISSIONAMENTO</t>
  </si>
  <si>
    <t>Fornecimento de Fusão de cabeamento óptico: Serviço de fusão e identificação de todo o cabeamento óptico.</t>
  </si>
  <si>
    <t xml:space="preserve"> Certificação do cabeamento metálico: Todo o cabamento deverá ser feito o teste de NEXT, atenuação, comprimento do cabo, resistência, impedância, capacitância, de acordo com a norma EIA/TIA TSB – 95 ou norma vigente a época da finalização da instalação.</t>
  </si>
  <si>
    <t xml:space="preserve"> Teste de potência do conjunto óptico: Para todas as fibra ópticas instaladas devem ser medidas a sua atenuação e potência óptica.</t>
  </si>
  <si>
    <t>Fornecimento  e instalação de Materiais para identificação e Organização da rede tais como etiquetas, anilhas, braçadeiras, placas cuidado cabo óptico, etc:</t>
  </si>
  <si>
    <t>Caixa VAV completa com atuador e sensor de temperatua tamanhos 20x11cm a 60,0x31,0cm - modelo VAV-J, Fab.: TOSI</t>
  </si>
  <si>
    <t>Caixa VAV completa com atuador e sensor de temperatua tamanhos 80x11cm a 100,0x41,0cm - modelo VAV-J, Fab.: TOSI</t>
  </si>
  <si>
    <t>Unidade Resfriadora de líquido (chiller) - Capacidade de 450TR, conforme especificação técnica, Fab.: TOSI</t>
  </si>
  <si>
    <t>Conjunto Bomba de Água Gelada Primária "In-line", vazão de 195m3/h e altura manométrica de 25mca + Válvula Flotrex + Suction Guide, conforme especificação técnica, FAB.: Armstrong</t>
  </si>
  <si>
    <t>Conjunto Bomba de Água Gelada Secundária "In-line", vazão de 400m3/h e altura manométrica de 50mca + Válvula Flotrex + Suction Guide, conforme especificação técnica, FAB.: Armstrong</t>
  </si>
  <si>
    <t>Conjunto Bomba de Água de Condensação "In-line", vazão de 304m3/h e altura manométrica de 40mca + Válvula Flotrex + Suction Guide, conforme especificação técnica, FAB.: Armstrong</t>
  </si>
  <si>
    <t>Conjunto Bomba de Água Gelada Primária "In-line", vazão de 216m3/h e altura manométrica de 25mca  + Válvula Flotrex + Suction Guide, para o Chiller Existente, conforme especificação técnica, FAB.: Armstrong</t>
  </si>
  <si>
    <t>Conjunto Bomba de Água de Condensação "In-line", vazão de 326m3/h e altura manométrica de 25mca + Válvula Flotrex + Suction Guide, para o Chiller Existente, conforme especificação técnica, FAB.: Armstrong</t>
  </si>
  <si>
    <t>Torre de Resfriamento - Capacidade 2.813.250kcal/h (cada), conforme especificação técnica, FAB.: Alfatherm ou Alpina</t>
  </si>
  <si>
    <t>Tanque de Expansão atmosférico - Capacidade 1000L</t>
  </si>
  <si>
    <t>Fancoil do tipo modular, gabinete horizontal, TAGS FC-N79-01/02  vazão de 35.550m3/h para o Desembarque 1 nível 83,10, conforme especificação técnica, Fab.: TOSI</t>
  </si>
  <si>
    <t>Fancoil do tipo modular, gabinete horizontal, TAGS FC-N79-03/04  vazão de 32.730m3/h para o Desembarque 2 nível 83,10, conforme especificação técnica, Fab.: TOSI</t>
  </si>
  <si>
    <t>Fancoil do tipo modular, gabinete horizontal, TAGS FC-N83-01 / 02 vazão de 24.135m3/h para o Embarque Remoto + Imigração nível 83,10, conforme especificação técnica, Fab.: TOSI</t>
  </si>
  <si>
    <t>Fancoil do tipo modular, gabinete horizontal, TAGS FC-N79-05/06 vazão de 19.900m3/h para o Desembarque Internacional nível 83,10, conforme especificação técnica, Fab.: TOSI</t>
  </si>
  <si>
    <t>Fancoil do tipo modular, gabinete horizontal, TAG FC-N79-09 vazão de 13.420m3/h para a Alfandega nível 83,10, conforme especificação técnica, Fab.: TOSI</t>
  </si>
  <si>
    <t>Fancoil do tipo modular, gabinete horizontal, TAGS FC-N79-10/11 vazão de 26.350m3/h para o Desembarque Doméstico nível 83,10, conforme especificação técnica, Fab.: TOSI</t>
  </si>
  <si>
    <t>Fancoil do tipo modular, gabinete horizontal, TAG FC-N83-03 vazão de 8.000m3/h para Despacho nível 83,10, conforme especificação técnica, Fab.: TOSI</t>
  </si>
  <si>
    <t>Fancoil do tipo modular, gabinete horizontal, TAG FC-N92-07 e vazão de 26.300m3/h para a Alfândega nível 88,61, conforme especificação técnica, Fab.: TOSI</t>
  </si>
  <si>
    <t>Fancoil do tipo modular, gabinete horizontal, TAG FC-N92-13 e vazão de 22.680m3/h para Des. Dom. nível 83,10, conforme especificação técnica, Fab.: TOSI</t>
  </si>
  <si>
    <t>Fancoil do tipo modular, gabinete horizontal, TAG FC-N92-14 e vazão de 10.800m3/h para Emb. Dom. Remoto, conforme especificação técnica, Fab.: TOSI</t>
  </si>
  <si>
    <t>Fancoil Convencional, gabinete vertical, TAG FC-N79-12 e vazão de 3.100m3/h para a Telefonica nível 79,70, conforme especificação técnica, Fab.: TOSI</t>
  </si>
  <si>
    <t>Fancoil Convencional, gabinete vertical, TAG FC-N92-01 e vazão de 5.100m3/h para a Receita e Policia Federal, conforme especificação técnica, Fab.: TOSI</t>
  </si>
  <si>
    <t>Fancoil Convencional, gabinete vertical, FC-N96-01 e vazão de 22.400m3/h para a Gerencia de Engenharia nível 96,09, conforme especificação técnica, Fab.: TOSI</t>
  </si>
  <si>
    <t>Fancoil Convencional, gabinete vertical, TAG FC-N96-02 e vazão de 14.500m3/h para a Gerencia Comercial nível 96,09, conforme especificação técnica, Fab.: TOSI</t>
  </si>
  <si>
    <t>Fancoil Convencional, gabinete vertical, TAG FC-N96-03 e vazão de 18.000m3/h para a Superint. + Procuradoria nível 96,09, conforme especificação técnica, Fab.: TOSI</t>
  </si>
  <si>
    <t>Fancoil Convencional, gabinete vertical, TAG FC-N96-07 e vazão de 21.400m3/h para a Infraero Res. nível 96,09, conforme especificação técnica, Fab.: TOSI</t>
  </si>
  <si>
    <t>Fancoil Convencional, gabinete vertical, TAG FC-N96-08 e vazão de 11.200m3/h para a Gerencia Seg do Trabalho nível 96,09, conforme especificação técnica, Fab.: TOSI</t>
  </si>
  <si>
    <t>Fancoil Convencional, gabinete vertical, TAG FC-N96-09 e vazão de 8.700m3/h para a Gerencia Manutenção nível 96,09, conforme especificação técnica, Fab.: TOSI</t>
  </si>
  <si>
    <t>Fancoil Convencional, gabinete vertical, TAG FC-N96-10 e vazão de 8.850m3/h para a Gerencia Navegação nível 96,09, conforme especificação técnica, Fab.: TOSI</t>
  </si>
  <si>
    <t>Fancolete de embutir (built-in) de 12.000Btu/h, TAGS FC-N96-16 À 39 conforme especificação técnica, Fab.: Carrier</t>
  </si>
  <si>
    <t>Fancolete tipo cassete (K7) de 35.000Btu/h, TAGS FC-N83-04 À 06 conforme especificação técnica, Fab.: Carrier</t>
  </si>
  <si>
    <t>Fancolete tipo cassete (K7) de 15.000Btu/h, TAGS FC-N83-45 conforme especificação técnica, Fab.: Carrier</t>
  </si>
  <si>
    <t>Fancolete tipo high-wall (parede) de 9.000Btu/h, TAG FC-N83-14 conforme especificação técnica, Fab.: Carrier</t>
  </si>
  <si>
    <t>Fancolete tipo high-wall (parede) de 14.000Btu/h, TAG FC-N85-15/26 conforme especificação técnica, Fab.: Carrier</t>
  </si>
  <si>
    <t>Fancolete tipo Under-Ceiling (teto) de 48.000Btu/h, TAG FC-N79-25/26 conforme especificação técnica, Fab.: Carrier</t>
  </si>
  <si>
    <t>Ventilador de Exaustão, simples aspiração, vazão de 5.090m3/h, TAG EX-N83-01, conforme especificação técnica, Fab.: Projelmec</t>
  </si>
  <si>
    <t>Ventilador de Exaustão, simples aspiração, vazão de 4.330 m3/h, TAG EX-N83-02, conforme especificação técnica, Fab.: Projelmec</t>
  </si>
  <si>
    <t>Ventilador de Exaustão, simples aspiração, vazão de 2.300m3/h, TAG EX-N83-03, conforme especificação técnica, Fab.: Projelmec</t>
  </si>
  <si>
    <t>Ventilador de Exaustão, simples aspiração, vazão de 2.680m3/h, TAG EX-N83-04, conforme especificação técnica, Fab.: Projelmec</t>
  </si>
  <si>
    <t>Ventilador de Exaustão, simples aspiração, vazão de 8.452m3/h, TAG EX-N83-06, conforme especificação técnica, Fab.: Projelmec</t>
  </si>
  <si>
    <t>Ventilador de Exaustão, simples aspiração, vazão de 2.680m3/h, TAG EX-N88-09/10, conforme especificação técnica, Fab.: Projelmec</t>
  </si>
  <si>
    <t>Ventilador de Exaustão, simples aspiração, vazão de 6.390m3/h, TAG EX-N88-11, conforme especificação técnica, Fab.: Projelmec</t>
  </si>
  <si>
    <t>Ventilador de Exaustão, simples aspiração, vazão de 2.440m3/h, TAG EX-N88-12, conforme especificação técnica, Fab.: Projelmec</t>
  </si>
  <si>
    <t>Ventilador de Exaustão, simples aspiração, vazão de 2.885m3/h, TAG EX-N92-01, conforme especificação técnica, Fab.: Projelmec</t>
  </si>
  <si>
    <t>Ventilador de Exaustão, simples aspiração, vazão de 3.035m3/h, TAG EX-N92-02, conforme especificação técnica, Fab.: Projelmec</t>
  </si>
  <si>
    <t>Ventilador de Exaustão, simples aspiração, vazão de 3.590m3/h, TAG EX-N96-01, conforme especificação técnica, Fab.: Projelmec</t>
  </si>
  <si>
    <t>Ventilador de Exaustão, simples aspiração, vazão de 830m3/h, TAG EX-N96-02, conforme especificação técnica, Fab.: Projelmec</t>
  </si>
  <si>
    <t>Ventilador de Exaustão, simples aspiração, vazão de 3.060m3/h, TAG EX-N96-03, conforme especificação técnica, Fab.: Projelmec</t>
  </si>
  <si>
    <t>Ventilador de Exaustão, dupla aspiração com gabinete, vazão de 26.000m3/h, TAG EX-N83EST-01 À 20, conforme especificação técnica, Fab.: Projelmec</t>
  </si>
  <si>
    <t>Microventiladores de Exaustão de Sanitários, vazão 300m3/h, TAG EX-N88-01</t>
  </si>
  <si>
    <t>Dutos Circulares em Chapa de aço galvanizado, bitolas #18, #22, #24, #26, incluindo custo de fabricação e inst. com suportes</t>
  </si>
  <si>
    <t>Dutos Flexíveis com isolamento térmico - diâmetros 6"e 8"</t>
  </si>
  <si>
    <t>Difusor de Insuflação de Longo Alcance (Jet Nozzle), tamanhos 16 e 18, Fab.: TOSI</t>
  </si>
  <si>
    <t>Variador de Frequência para motor de 3CV, Fab.: Danfoss, WEG</t>
  </si>
  <si>
    <t>Variador de Frequência para motor de 4CV, Fab.: Danfoss, WEG</t>
  </si>
  <si>
    <t>Variador de Frequência para motor de 5CV, Fab.: Danfoss, WEG</t>
  </si>
  <si>
    <t>Variador de Frequência para motor de 7,5CV, Fab.: Danfoss, WEG</t>
  </si>
  <si>
    <t>Variador de Frequência para motor de 10CV, Fab.: Danfoss, WEG</t>
  </si>
  <si>
    <t>Variador de Frequência para motor de 12,5CV, Fab.: Danfoss, WEG</t>
  </si>
  <si>
    <t>Variador de Frequência para motor de 15CV, Fab.: Danfoss, WEG</t>
  </si>
  <si>
    <t>Variador de Frequência para motor de 25CV, Fab.: Danfoss, WEG</t>
  </si>
  <si>
    <t>Variador de Frequência para motor de 30CV, Fab.: Danfoss, WEG</t>
  </si>
  <si>
    <t>Variador de Frequência para motor de 40CV, Fab.: Danfoss, WEG</t>
  </si>
  <si>
    <t>Variador de Frequência para motor de 75CV, Fab.: Danfoss, WEG</t>
  </si>
  <si>
    <t>Variador de Frequência para motor de 100CV, Fab.: Danfoss, WEG</t>
  </si>
  <si>
    <t>Quadro Elétrico TAG QE-CAG-NOVA-01, conforme diagrama elétrico</t>
  </si>
  <si>
    <t>Quadro Elétrico TAG QE-CAG-EXISTENTE-01, conforme diagrama elétrico</t>
  </si>
  <si>
    <t>Quadro Elétrico TAG QE-TOPRRES-01, conforme diagrama elétrico</t>
  </si>
  <si>
    <t>Quadro Elétrico TAG QE-N79-01, conforme diagrama elétrico</t>
  </si>
  <si>
    <t>Quadro Elétrico TAG QE-N79-02, conforme diagrama elétrico</t>
  </si>
  <si>
    <t>Quadro Elétrico TAG QE-N79-03, conforme diagrama elétrico</t>
  </si>
  <si>
    <t>Quadro Elétrico TAG QE-N79-04, conforme diagrama elétrico</t>
  </si>
  <si>
    <t>Quadro Elétrico TAG QE-N79-05, conforme diagrama elétrico</t>
  </si>
  <si>
    <t>Quadro Elétrico TAG QE-N79-06, conforme diagrama elétrico</t>
  </si>
  <si>
    <t>Quadro Elétrico TAG QE-N83-01, conforme diagrama elétrico</t>
  </si>
  <si>
    <t>Quadro Elétrico TAG QE-N83-02, conforme diagrama elétrico</t>
  </si>
  <si>
    <t>Quadro Elétrico TAG QE-N83-03, conforme diagrama elétrico</t>
  </si>
  <si>
    <t>Quadro Elétrico TAG QE-N83-04, conforme diagrama elétrico</t>
  </si>
  <si>
    <t>Quadro Elétrico TAG QE-N83-05, conforme diagrama elétrico</t>
  </si>
  <si>
    <t>Quadro Elétrico TAG QE-N83-06, conforme diagrama elétrico</t>
  </si>
  <si>
    <t>Quadro Elétrico TAG QE-N83-07, conforme diagrama elétrico</t>
  </si>
  <si>
    <t>Quadro Elétrico TAG QE-N83-08, conforme diagrama elétrico</t>
  </si>
  <si>
    <t>Quadro Elétrico TAG QE-N83EST-01 AO 20, conforme diagrama elétrico</t>
  </si>
  <si>
    <t>Quadro Elétrico TAG QE-N85-01, conforme diagrama elétrico</t>
  </si>
  <si>
    <t>Quadro Elétrico TAG QE-N88-01, conforme diagrama elétrico</t>
  </si>
  <si>
    <t>Quadro Elétrico TAG QE-N88-02, conforme diagrama elétrico</t>
  </si>
  <si>
    <t>Quadro Elétrico TAG QE-N88-03, conforme diagrama elétrico</t>
  </si>
  <si>
    <t>Quadro Elétrico TAG QE-N88-04, conforme diagrama elétrico</t>
  </si>
  <si>
    <t>Quadro Elétrico TAG QE-N88-05, conforme diagrama elétrico</t>
  </si>
  <si>
    <t>Quadro Elétrico TAG QE-N88-06, conforme diagrama elétrico</t>
  </si>
  <si>
    <t>Quadro Elétrico TAG QE-N88-07, conforme diagrama elétrico</t>
  </si>
  <si>
    <t>Quadro Elétrico TAG QE-N92-01, conforme diagrama elétrico</t>
  </si>
  <si>
    <t>Quadro Elétrico TAG QE-N92-02, conforme diagrama elétrico</t>
  </si>
  <si>
    <t>Quadro Elétrico TAG QE-N92-03, conforme diagrama elétrico</t>
  </si>
  <si>
    <t>Quadro Elétrico TAG QE-N92-04, conforme diagrama elétrico</t>
  </si>
  <si>
    <t>Quadro Elétrico TAG QE-N92-05, conforme diagrama elétrico</t>
  </si>
  <si>
    <t>Quadro Elétrico TAG QE-N92-06, conforme diagrama elétrico</t>
  </si>
  <si>
    <t>Quadro Elétrico TAG QE-N92-07, conforme diagrama elétrico</t>
  </si>
  <si>
    <t>Quadro Elétrico TAG QE-N92-08, conforme diagrama elétrico</t>
  </si>
  <si>
    <t>Quadro Elétrico TAG QE-N93-01, conforme diagrama elétrico</t>
  </si>
  <si>
    <t>Quadro Elétrico TAG QE-N93-02, conforme diagrama elétrico</t>
  </si>
  <si>
    <t>Quadro Elétrico TAG QE-N93-03, conforme diagrama elétrico</t>
  </si>
  <si>
    <t>Quadro Elétrico TAG QE-N93-04, conforme diagrama elétrico</t>
  </si>
  <si>
    <t>Quadro Elétrico TAG QE-N96-01, conforme diagrama elétrico</t>
  </si>
  <si>
    <t>Quadro Elétrico TAG QE-N96-02, conforme diagrama elétrico</t>
  </si>
  <si>
    <t>Quadro Elétrico TAG QE-N96-03, conforme diagrama elétrico</t>
  </si>
  <si>
    <t>Quadro Elétrico TAG QE-N96-04, conforme diagrama elétrico</t>
  </si>
  <si>
    <t>Quadro Elétrico TAG QE-N96-05, conforme diagrama elétrico</t>
  </si>
  <si>
    <t>Quadro Elétrico TAG QE-N96-06, conforme diagrama elétrico</t>
  </si>
  <si>
    <t>Quadro Elétrico TAG QE-N96-07, conforme diagrama elétrico</t>
  </si>
  <si>
    <t>Quadro Elétrico TAG QE-N96-08, conforme diagrama elétrico</t>
  </si>
  <si>
    <t>Quadro Elétrico TAG QE-N96-09, conforme diagrama elétrico</t>
  </si>
  <si>
    <t>Quadro Elétrico TAG QE-N96-10, conforme diagrama elétrico</t>
  </si>
  <si>
    <t>Quadro Elétrico TAG QE-N96-11, conforme diagrama elétrico</t>
  </si>
  <si>
    <t>Quadro Elétrico TAG QE-N96-12, conforme diagrama elétrico</t>
  </si>
  <si>
    <t>Quadro Elétrico TAG QE-N99-01, conforme diagrama elétrico</t>
  </si>
  <si>
    <t>Detetores de CO para acionamento de ventiladores do Estacionamento</t>
  </si>
  <si>
    <t>Automação e Supervisão Predial do sistema de ar condicionado, conforme lista de pontos, Fornecedor: Johnson Controls</t>
  </si>
  <si>
    <t>2.1.2.9.1</t>
  </si>
  <si>
    <t>2.1.2.9.2</t>
  </si>
  <si>
    <t>2.1.3</t>
  </si>
  <si>
    <t>2.1.4</t>
  </si>
  <si>
    <t>2.1.5</t>
  </si>
  <si>
    <t>2.3</t>
  </si>
  <si>
    <t>2.3.1</t>
  </si>
  <si>
    <t>2.3.2</t>
  </si>
  <si>
    <t>2.4</t>
  </si>
  <si>
    <t>2.4.1</t>
  </si>
  <si>
    <t>2.4.2</t>
  </si>
  <si>
    <t>3.2</t>
  </si>
  <si>
    <t>3.3</t>
  </si>
  <si>
    <t>3.1.1</t>
  </si>
  <si>
    <t>3.1.2</t>
  </si>
  <si>
    <t>3.1.3</t>
  </si>
  <si>
    <t>3.1.4</t>
  </si>
  <si>
    <t>3.1.5</t>
  </si>
  <si>
    <t>3.1.6</t>
  </si>
  <si>
    <t>3.1.7</t>
  </si>
  <si>
    <t>3.1.8</t>
  </si>
  <si>
    <t>3.1.9</t>
  </si>
  <si>
    <t>3.2.1</t>
  </si>
  <si>
    <t>3.2.2</t>
  </si>
  <si>
    <t>3.2.3</t>
  </si>
  <si>
    <t>3.2.4</t>
  </si>
  <si>
    <t>3.2.5</t>
  </si>
  <si>
    <t>3.2.6</t>
  </si>
  <si>
    <t>3.2.7</t>
  </si>
  <si>
    <t>3.2.8</t>
  </si>
  <si>
    <t>3.2.9</t>
  </si>
  <si>
    <t>3.2.10</t>
  </si>
  <si>
    <t>3.2.11</t>
  </si>
  <si>
    <t>3.2.12</t>
  </si>
  <si>
    <t>3.3.2</t>
  </si>
  <si>
    <t>TOTAL GERAL</t>
  </si>
  <si>
    <t>5.1.1.1</t>
  </si>
  <si>
    <t>5.1.1.2</t>
  </si>
  <si>
    <t>5.1.2.1</t>
  </si>
  <si>
    <t>5.2.3</t>
  </si>
  <si>
    <t>5.2.4</t>
  </si>
  <si>
    <t>5.2.5</t>
  </si>
  <si>
    <t>5.3</t>
  </si>
  <si>
    <t>5.3.1</t>
  </si>
  <si>
    <t>5.4</t>
  </si>
  <si>
    <t>5.4.1</t>
  </si>
  <si>
    <t>5.4.2</t>
  </si>
  <si>
    <t>5.5</t>
  </si>
  <si>
    <t>5.5.1</t>
  </si>
  <si>
    <t>5.5.1.1</t>
  </si>
  <si>
    <t>5.5.2</t>
  </si>
  <si>
    <t>5.5.2.1</t>
  </si>
  <si>
    <t>5.5.2.2</t>
  </si>
  <si>
    <t>5.5.3</t>
  </si>
  <si>
    <t>5.5.3.1</t>
  </si>
  <si>
    <t>5.5.3.2</t>
  </si>
  <si>
    <t>7.3</t>
  </si>
  <si>
    <t>7.4</t>
  </si>
  <si>
    <t>7.5</t>
  </si>
  <si>
    <t>7.1.2</t>
  </si>
  <si>
    <t>7.1.1.1</t>
  </si>
  <si>
    <t>7.1.1.2</t>
  </si>
  <si>
    <t>7.1.1.3</t>
  </si>
  <si>
    <t>7.1.1.4</t>
  </si>
  <si>
    <t>7.1.1.5</t>
  </si>
  <si>
    <t>7.1.1.6</t>
  </si>
  <si>
    <t>7.1.2.1</t>
  </si>
  <si>
    <t>7.2.1.1</t>
  </si>
  <si>
    <t>7.2.1.2</t>
  </si>
  <si>
    <t>7.2.1.3</t>
  </si>
  <si>
    <t>7.2.1.4</t>
  </si>
  <si>
    <t>7.2.1.5</t>
  </si>
  <si>
    <t>7.2.2</t>
  </si>
  <si>
    <t>7.2.2.1</t>
  </si>
  <si>
    <t>7.2.3</t>
  </si>
  <si>
    <t>7.2.3.1</t>
  </si>
  <si>
    <t>7.2.3.2</t>
  </si>
  <si>
    <t>7.2.4</t>
  </si>
  <si>
    <t>7.2.4.1</t>
  </si>
  <si>
    <t>7.2.5</t>
  </si>
  <si>
    <t>7.2.5.1</t>
  </si>
  <si>
    <t>7.3.1</t>
  </si>
  <si>
    <t>7.3.2</t>
  </si>
  <si>
    <t>7.3.3</t>
  </si>
  <si>
    <t>7.3.4</t>
  </si>
  <si>
    <t>7.4.1</t>
  </si>
  <si>
    <t>7.4.1.1</t>
  </si>
  <si>
    <t>7.4.2</t>
  </si>
  <si>
    <t>7.4.2.1</t>
  </si>
  <si>
    <t>9.1.2</t>
  </si>
  <si>
    <t>5.4.1.1</t>
  </si>
  <si>
    <t>5.4.1.2</t>
  </si>
  <si>
    <t>5.4.1.3</t>
  </si>
  <si>
    <t>5.4.1.4</t>
  </si>
  <si>
    <t>5.4.2.1</t>
  </si>
  <si>
    <t>Tubo aço carb.1"s/cust sch40 biselado-ASTM grau A53</t>
  </si>
  <si>
    <t>Tubo aço carb.3/4"s/cust sch40 biselado -ASTM grau A53</t>
  </si>
  <si>
    <t>Joelho sw 1 1/2"</t>
  </si>
  <si>
    <t>Joelho sw 1 "</t>
  </si>
  <si>
    <t>Joelho sw 3/4"</t>
  </si>
  <si>
    <t>Bucha de 1 1/2" x 1" sw</t>
  </si>
  <si>
    <t>Bucha de 1" x 3/4" sw</t>
  </si>
  <si>
    <t>Tê de aço 1 1/2" sw</t>
  </si>
  <si>
    <t>Tê de 1" sw</t>
  </si>
  <si>
    <t>Tê de 3/4" sw</t>
  </si>
  <si>
    <t>Luva 1 1/2" sw</t>
  </si>
  <si>
    <t>Luva de 1" sw</t>
  </si>
  <si>
    <t>Luva 3/4" sw</t>
  </si>
  <si>
    <t>Pig tail 1 mt Alta Pressão com rosca NPT</t>
  </si>
  <si>
    <t>Tubo aço carb.1 1/2"s/cust sch40 biselado-ASTM grau A53</t>
  </si>
  <si>
    <t>Meia luva AC 1/2 2000lbs</t>
  </si>
  <si>
    <t>Tê aço 1 1/2" sw</t>
  </si>
  <si>
    <t xml:space="preserve">Meia luva 1/4"  </t>
  </si>
  <si>
    <t>Tampão 1 1/2 solda sw</t>
  </si>
  <si>
    <t>Joeho 1 1/2" aço</t>
  </si>
  <si>
    <t>Válvula de retenção P-13 DRAVA METAIS ou equivalente técnico</t>
  </si>
  <si>
    <t>Válvula tripartida aço 3/4" 300 lbs VALMICRO ou equivalente técnico</t>
  </si>
  <si>
    <t>Válvula tripartida aço 1 1/2" 300 lbs VALMICRO ou equivalente técnico</t>
  </si>
  <si>
    <t>Regulador 1º estágio ALIANÇA - ref.: 76510/03 ou equivalente técnico</t>
  </si>
  <si>
    <t>Manometro 0 a 300 lbs</t>
  </si>
  <si>
    <t>ESTRUTURAS DE CONCRETO</t>
  </si>
  <si>
    <t>MATERIAIS</t>
  </si>
  <si>
    <t>Fornecimento e aplicação de piso em concreto desempenado com junta de dilatação plástica, e modulação de 150mm.</t>
  </si>
  <si>
    <t xml:space="preserve">m </t>
  </si>
  <si>
    <t xml:space="preserve">TUBULAÇÕES DE PVC - SÉRIE NORMAL </t>
  </si>
  <si>
    <t>Tubo de esgoto PVC série normal, ø40 mm, com conexões e acessórios</t>
  </si>
  <si>
    <t>Tubo de esgoto PVC série normal, ø50 mm, com conexões e acessórios</t>
  </si>
  <si>
    <t>Tubo de esgoto PVC série normal, ø75mm, com conexões e acessórios</t>
  </si>
  <si>
    <t>Tubo de esgoto PVC série normal, ø100mm, com conexões e acessórios</t>
  </si>
  <si>
    <t>Tubo de esgoto PVC série normal, ø150mm, com conexões e acessórios</t>
  </si>
  <si>
    <t>CAIXA SINFONADA DE PVC COM CAXILHO E GRELHA METÁLICA</t>
  </si>
  <si>
    <t>Caixa sifonada com grelha e porta grelha redonda 100 x 100 x 50</t>
  </si>
  <si>
    <t>CAIXA SINFONADA DE PVC COM CAXILHO E TAMPA HERMETRICA</t>
  </si>
  <si>
    <t>Caixa sifonada com tampa cega redonda 100 x 100 x 50</t>
  </si>
  <si>
    <t>Caixa sifonada com tampa cega redonda 100 x 185 x 75</t>
  </si>
  <si>
    <t>CAIXA DE GORDURA DE PVC</t>
  </si>
  <si>
    <t>Caixa de gordura 19 litros</t>
  </si>
  <si>
    <t>CAIXA DE INSPEÇÃO EM ALVENARIA</t>
  </si>
  <si>
    <t>Caixa de inspeção em alvenaria 600x600 mm com tampão T33 em ferro fundido</t>
  </si>
  <si>
    <t>5.2.2.1</t>
  </si>
  <si>
    <t>5.2.1.1</t>
  </si>
  <si>
    <t>5.2.3.1</t>
  </si>
  <si>
    <t>5.2.4.1</t>
  </si>
  <si>
    <t>5.2.5.1</t>
  </si>
  <si>
    <t>5.2.1.2</t>
  </si>
  <si>
    <t>5.2.1.3</t>
  </si>
  <si>
    <t>5.2.1.4</t>
  </si>
  <si>
    <t>5.2.1.5</t>
  </si>
  <si>
    <t>5.2.2.2</t>
  </si>
  <si>
    <t>5.2.3.2</t>
  </si>
  <si>
    <t>Fornecimento, configuração, testes e comissionamento de servidor principal do SISA, com softwares Windows Essential Bussiness Server 2008, SGBD MS / SQL Server, com licença para 10 usuários  e hardware marca Dell, modelo Power Edge R900, com HD de 146Gb 15000RPM, HD de 1,5Tb 12000RPM, RAM de 8Gb / 667MHz, processador Intel Xeon 7400 quad-core E7420 2,13GHz, cache de 8Mb, placa de vídeo, placa de rede autosense 10/100/1000MHz, com acessórios para montagem em rack, conforme definido nas ETEs.</t>
  </si>
  <si>
    <t>Fornecimento, configuração, testes e comissionamento de servidor secundário do SISA, com softwares Windows Essential Bussiness Server 2008, SGBD MS / SQL Server, com licença para 10 usuários  e hardware marca Dell, modelo Power Edge R900, com HD de 146Gb 15000RPM, HD de 1,5Tb 12000RPM, RAM de 8Gb / 667MHz, processador Intel Xeon 7400 quad-core E7420 2,13GHz, cache de 8Mb, placa de vídeo, placa de rede autosense 10/100/1000MHz, com acessórios para montagem em rack, conforme definido nas ETEs.</t>
  </si>
  <si>
    <t xml:space="preserve">Fornecimento, configuração, testes e comissionamento de estação de trabalho do SISA, com softwares MS Windows 2000 Profissional, e hardware marca Dell, com HD de 300Gb 12000RPM, RAM de 6Gb / 667MHz, processador Intel Pentium IV 2,5GHz, cache de 1Mb, placa de rede autosense 10/100/1000, placa de vídeo de 1Gb, drive de floppy disk de 1,44MB, interface serial RS-232, teclado ergonômico padrão ANBT2, gabinete ATX, mouse ótico padrão microsoft, monitor de vídeo LCD 21 polegadas, conforme definido nas ETEs.   </t>
  </si>
  <si>
    <t>Fornecimento, configuração, testes e comissionamento de interfaces de comunicação e de conversão de protocolo, para comunicação e integração entre o SISA e os subsistemas (SDAI, SICA, STVV e SITIA) conforme Manual Descritivo, conforme definido nas ETEs.</t>
  </si>
  <si>
    <t>Fornecimento, configuração, testes e comissionamento de software de gerenciamento do SISA, software aplicativo para as informações do SISA com drivers de comunicação com capacidade de comunicação com outras plataformas / equipamentos / softwares através de protocolos OPC, BACnet, Modbus, ASCII e banco de dados MS SQL, conforme definido nas ETEs.</t>
  </si>
  <si>
    <t>Fornecimento, configuração, testes e comissionamento de software cliente de gerenciamento do SISA, software aplicativo cliente do SISA para Estação de Trabalho do SISA, conforme definido nas ETEs.</t>
  </si>
  <si>
    <t>Fornecimento, testes e comissionamento de serviços de mão-de-obra qualificada para fazer configuração dos servidores do SISA para operar modo “hot stand by”, conforme definido nas ETEs.</t>
  </si>
  <si>
    <t>Fornecimento, configuração, testes e comissionamento de serviços de mão-de-obra qualificada para fazer, nos servidores do sistema, a configuração do software de gerenciamento do SISA, e, também, dos ‘drivers’ de comunicação, com os protocolos definidos no Memorial Descritivo e nas ETEs, para integração do SISA com os seus subsistemas ( SICA, SDAI e STVV), conforme definido nas ETEs.</t>
  </si>
  <si>
    <t>Fornecimento, configuração, testes e comissionamento de serviços de mão-de-obra qualificada para fazer, nas ETs e nos servidores do sistema, a configuração do software de cliente de SISA, e, também, a configuração de comunicação com os servidores, conforme definido nas ETEs.</t>
  </si>
  <si>
    <t>Fornecimento, testes e comissionamento de serviços de mão-de-obra qualificada para configuração do banco de dados de integração entre o sistema SISA e SITIA, conforme definido nas ETEs.</t>
  </si>
  <si>
    <t>Fornecimento de mão-de-obra qualificada para o comissionamento do sistema, conforme definido nas ETEs.</t>
  </si>
  <si>
    <t>Fornecimento, testes e comissionamento de materiais e serviços de configuração por mão-de-obra qualificada para implementação da comunicação do SISA com o SDAI através de uma V-Lan, a ser implementada na rede telemática do Aeroporto, conforme definido nas ETEs.</t>
  </si>
  <si>
    <t>Fornecimento, testes e comissionamento de materiais e serviços de configuração por mão-de-obra qualificada para implementação da comunicação do SISA com o SICA através de uma V-Lan, a ser implementada na rede telemática do Aeroporto, conforme definido nas ETEs.</t>
  </si>
  <si>
    <t>Fornecimento, configuração, testes e comissionamento de materiais e serviços de mão-de-obra qualificada para implementação e configuração da rede serial de comunicação padrão RS-485 para comunicação do SISA com o STVV, conforme definido nas ETEs.</t>
  </si>
  <si>
    <t>Fornecimento, testes e comissionamento de materiais e serviços de configuração por mão-de-obra qualificada para implementação da comunicação do SISA com SITIA através de uma V-Lan, a ser implementada na rede telemática do Aeroporto, conforme definido nas ETEs.</t>
  </si>
  <si>
    <t>Fornecimento, instalação, testes e comissionamento de Servidor, do SICA, conforme ETEs; ref. Power Edge R900, fabricante Dell ou equivalente técnico</t>
  </si>
  <si>
    <t>Fornecimento, instalação, testes e comissionamento de Estações de Trabalho, do SICA, conforme ETEs; ref. Inspiron, fabricante Dell ou equivalente técnico</t>
  </si>
  <si>
    <t>Fornecimento, instalação, testes e comissionamento de Leitora de Cartão de Proximidade + Teclado - Interna, conforme ETEs; modelo RK40, fabricação HID ou equivalente técnico</t>
  </si>
  <si>
    <t>Fornecimento, instalação, testes e comissionamento de Software Aplicativo SICA, conforme ETEs; modelo Pegasys2000 NSI-DOUB, fabricante CardKey ou equivalente técnico</t>
  </si>
  <si>
    <t xml:space="preserve">Fornecimento, testes, comissionamento de serviços de Configuração do Software Aplicativo, do SICA, conforme ETEs; </t>
  </si>
  <si>
    <t>Fornecimento de serviços de assessoramento na operação do sistema pelo Período de Operação Inicial Assistida, com disponibilização de pessoal técnico habilitado para assessorar o pessoal da Infraero na operação inicial do sistema SICA instalado, conforme item 5 das ETEs</t>
  </si>
  <si>
    <t>Elaboração de apostilas e aplicação de Treinamento, de operação, de manutenção e de administração do SICA, conforme itens 6 das ETEs</t>
  </si>
  <si>
    <t>Elaboração e fornecimento de Manuais, de operação, de manutenção, de administração e de comissionamento do STVV, conforme item 7 das ETEs</t>
  </si>
  <si>
    <t>Fornecimento e Instalação de Esquadria em Madeira EM 01- Dimensões 0.80 x 2.10m</t>
  </si>
  <si>
    <t>Fornecimento e Instalação de Esquadria em Madeira EM 02- Dimensões 0.90 x 2.10m</t>
  </si>
  <si>
    <t>Fornecimento e Instalação de Esquadria em Madeira EM 03- Dimensões 0.90 x 2.10m</t>
  </si>
  <si>
    <t>Fornecimento e Instalação de Esquadria em Madeira EM 04- Dimensões 0.70 x 2.10m</t>
  </si>
  <si>
    <t>Fornecimento e Instalação de Esquadria em Madeira EM 05- Dimensões 1.50 x 2.10m</t>
  </si>
  <si>
    <t>Fornecimento e Instalação de Esquadria em Madeira EM 06- Dimensões 2.00 x 2.10m</t>
  </si>
  <si>
    <t>Fornecimento e Instalação de Esquadria em Madeira EM 07- Dimensões 1.00 x 2.10m</t>
  </si>
  <si>
    <t>Fornecimento e Instalação de Esquadria em Madeira EM 08- Dimensões 1.70 x 2.10m</t>
  </si>
  <si>
    <t>Fornecimento e Instalação de Esquadria em Madeira EM 09- Dimensões 1.9 x 2.10m</t>
  </si>
  <si>
    <t>Fornecimento e Instalação de Esquadria em Madeira EM 10- Dimensões 1.0 x 2.10m</t>
  </si>
  <si>
    <t>Fornecimento e Instalação de Esquadria em Aluminio e Vidro Simples EAV 01- Dimensões 3.00 x 0.40/1.70m</t>
  </si>
  <si>
    <t>Fornecimento e Instalação de Esquadria em Aluminio e Vidro Simples EAV 02- Dimensões 1.00 x 1.00/1.20m</t>
  </si>
  <si>
    <t>Fornecimento e Instalação de Esquadria em Aluminio e Vidro Simples EAV 03- Dimensões 1.50 x 0.40/2.30m</t>
  </si>
  <si>
    <t>Fornecimento e Instalação de Esquadria em Aluminio e Vidro Simples EAV 04- Dimensões 3.32 x 0.40/2.00m</t>
  </si>
  <si>
    <t>Fornecimento e Instalação de Esquadria em Aluminio e Vidro Simples EAV 05- Dimensões 2.00 x 1.00/1.20m</t>
  </si>
  <si>
    <t>Fornecimento e Instalação de Esquadria em Aluminio e Vidro Simples EAV 06- Dimensões 0.60 x 1.00/1.20m</t>
  </si>
  <si>
    <t>Fornecimento e Instalação de Esquadria em Aluminio e Vidro Simples EAV 07- Dimensões 1.00x0.60/2.10m</t>
  </si>
  <si>
    <t>Fornecimento e Instalação de Esquadria em Aluminio e Vidro Simples EAV 08- Dimensões 1.00 x 1.00/ 1.20m</t>
  </si>
  <si>
    <t>Fornecimento e Instalação de Esquadria em Aluminio e Vidro Simples EAV 12- Dimensões 25.20 x 0.80/ 1.10m</t>
  </si>
  <si>
    <t>Fornecimento e Instalação de Esquadria em Aluminio e Vidro Simples EAV 13- Dimensões 15.66 x 0.80/ 2.10m</t>
  </si>
  <si>
    <t>Fornecimento e Instalação de Esquadria em Aluminio e Vidro Simples EAV 15- Dimensões 9.85 x 0.50 / 2.30m</t>
  </si>
  <si>
    <t>Fornecimento e Instalação de Esquadria em Aluminio e Vidro Simples EAV 21- Dimensões 2.00 x 0.40/ 2.10m</t>
  </si>
  <si>
    <t>Fornecimento e Instalação de Esquadria em Aluminio e Vidro Simples EAV 22- Dimensões 14.58 x 0.40/ 2.10m</t>
  </si>
  <si>
    <t>Fornecimento e Instalação de Esquadria em Aluminio e Vidro Simples EAV 25- Dimensões 2.65 x 0.40m/2.10 m</t>
  </si>
  <si>
    <t>Fornecimento e Instalação de Esquadria em Aluminio e Vidro Temperado EAVT 01- Dimensões 10.90 x 3.96m</t>
  </si>
  <si>
    <t>Fornecimento e Instalação de Esquadria em Aluminio e Vidro Temperado EAVT 02- Dimensões 6.59 x 2.50m</t>
  </si>
  <si>
    <t>Fornecimento e Instalação de Esquadria em Aluminio e Vidro Temperado EAVT 04- Dimensões 12.14 x 4.73m</t>
  </si>
  <si>
    <t>Fornecimento e Instalação de Esquadria em Aluminio e Vidro Temperado EAVT 07- Dimensões 16.00 x 4.96m</t>
  </si>
  <si>
    <t>Fornecimento e Instalação de Esquadria em Aluminio e Vidro Temperado EAVT 08- Dimensões 15.48 x 4.00m</t>
  </si>
  <si>
    <t>Fornecimento e Instalação de Esquadria em Aluminio e Vidro Temperado EAVT 09- Dimensões 3.98 x 4.00m</t>
  </si>
  <si>
    <t>Fornecimento e Instalação de Esquadria em Aluminio e Vidro Temperado EAVT 10- Dimensões 4.12 x 4.00</t>
  </si>
  <si>
    <t>Fornecimento e Instalação de Esquadria em Aluminio e Vidro Temperado EAVT 11- Dimensões 5.59 x 4.00</t>
  </si>
  <si>
    <t>Fornecimento e Instalação de Esquadria em Aluminio e Vidro Temperado EAVT 12- Dimensões 9.66 x 4.00m</t>
  </si>
  <si>
    <t>Fornecimento e Instalação de Esquadria em Aluminio e Vidro Temperado EAVT 13- Dimensões 7.70 x 4.00m</t>
  </si>
  <si>
    <t>Fornecimento e Instalação de Esquadria em Aluminio e Vidro Temperado EAVT 14- Dimensões 3.00 x 3.00/ 1.00m</t>
  </si>
  <si>
    <t>Fornecimento e Instalação de Esquadria em Aluminio e Vidro Temperado EAVT 15- Dimensões 12.31 x 4.00m</t>
  </si>
  <si>
    <t>Fornecimento e Instalação de Esquadria em Aluminio e Vidro Temperado EAVT 16- Dimensões 11.58 x 4.00m</t>
  </si>
  <si>
    <t>Fornecimento e Instalação de Esquadria em Aluminio e Vidro Temperado EAVT 17- Dimensões 8.13 x 2.40m</t>
  </si>
  <si>
    <t>Fornecimento e Instalação de Esquadria em Aluminio e Vidro Temperado EAVT 18- Dimensões 2.97 x 2.40m</t>
  </si>
  <si>
    <t>Fornecimento e Instalação de Esquadria em Aluminio e Vidro Temperado EAVT 19- Dimensões 12.70 x 4.00m</t>
  </si>
  <si>
    <t>Fornecimento e Instalação de Esquadria em Aluminio e Vidro Temperado EAVT 20- Dimensões 12.60 x 4.00m</t>
  </si>
  <si>
    <t>Fornecimento e Instalação de Esquadria em Aluminio e Vidro Temperado EAVT 21- Dimensões 12.00 x 2.50m</t>
  </si>
  <si>
    <t>Fornecimento e Instalação de Esquadria em Aluminio e Vidro Temperado EAVT 22- Dimensões 10.78 x 2.50m</t>
  </si>
  <si>
    <t>Fornecimento e Instalação de Esquadria em Aluminio e Vidro Temperado EAVT 23- Dimensões 10.49 x 2.50m</t>
  </si>
  <si>
    <t>Fornecimento e Instalação de Esquadria em Vidro Temperado EVT 01- Dimensões 3.87 x 2.50m</t>
  </si>
  <si>
    <t>Fornecimento e Instalação de Esquadria em Vidro Temperado EVT 02- Dimensões 5.04 x 4.20/0.30m</t>
  </si>
  <si>
    <t>Fornecimento e Instalação de Esquadria em Vidro Temperado EVT 03- Dimensões 8.14 x 4.20/0.30m</t>
  </si>
  <si>
    <t>Fornecimento e Instalação de Esquadria em Vidro Temperado EVT 04- Dimensões 7.18 x 4.20/0.30m</t>
  </si>
  <si>
    <t>Fornecimento e Instalação de Esquadria em Vidro Temperado EVT 05- Dimensões 3.06 x 4.20/0.30m</t>
  </si>
  <si>
    <t>Fornecimento e Instalação de Esquadria em Vidro Temperado EVT 06- Dimensões 5.04 x 4.20/0.30m</t>
  </si>
  <si>
    <t>Fornecimento e Instalação de Esquadria em Vidro Temperado EVT 07- Dimensões 6.44 x 4.20/0.30m</t>
  </si>
  <si>
    <t>Fornecimento e Instalação de Esquadria em Vidro Temperado EVT 08- Dimensões 0.60 x 2.00m</t>
  </si>
  <si>
    <t>Fornecimento e Instalação de Esquadria em Vidro Temperado EVT 09- Dimensões 3.50 x 2.50m</t>
  </si>
  <si>
    <t>Fornecimento e Instalação de Esquadria em Vidro Temperado EVT 11- Dimensões 3.00 x 2.50m</t>
  </si>
  <si>
    <t>Fornecimento e Instalação de Esquadria em Vidro Temperado EVT 12- Dimensões 2.00 x 2.50m</t>
  </si>
  <si>
    <t>Fornecimento e Instalação de Esquadria em Vidro Temperado EVT 14- Dimensões 7.31 x 2.50m</t>
  </si>
  <si>
    <t>Fornecimento e Instalação de Esquadria em Vidro Temperado EVT 15- Dimensões 1.50 x 1.80m</t>
  </si>
  <si>
    <t>Fornecimento e Instalação de Esquadria em Vidro Temperado EVT 16- Dimensões 0.50 x 1.80/1.20m</t>
  </si>
  <si>
    <t>Fornecimento e Instalação de Esquadria em Vidro Temperado EVT 18- Dimensões 6.78 x 2.50m</t>
  </si>
  <si>
    <t>Fornecimento e Instalação de Esquadria em Vidro Temperado EVT 19- Dimensões 3.65 x 2.50m</t>
  </si>
  <si>
    <t>Fornecimento e Instalação de Esquadria em Vidro Temperado EVT 20- Dimensões 7.16 x 4.20/0.30m</t>
  </si>
  <si>
    <t>Fornecimento e Instalação de Esquadria em Vidro Temperado EVT 21- Dimensões 7.74 x 2.05m</t>
  </si>
  <si>
    <t>Fornecimento e Instalação de Esquadria em Vidro Temperado EVT 22- Dimensões 8.84 x 2.05m</t>
  </si>
  <si>
    <t>Fornecimento e Instalação de Esquadria em Grade de Ferro GRD 01- Dimensões 2.00 x 2.10m</t>
  </si>
  <si>
    <t>Fornecimento e Instalação de Esquadria em Grade de Ferro GRD 02- Dimensões 6.60 x 3.00m</t>
  </si>
  <si>
    <t>Fornecimento e Instalação de Esquadria em Grade de Ferro GRD 05- Dimensões 7.0 x 2.30m</t>
  </si>
  <si>
    <t>Fornecimento e Instalação de Esquadria em Aco EA 01- Dimensões 0.80 x 0.50m</t>
  </si>
  <si>
    <t>Fornecimento e Instalação de Porta Corta Fogo PCF 01- Dimensões 1.00 x 2.10m</t>
  </si>
  <si>
    <t>Fornecimento e Instalação de Esquaqdria em Alambrado com Tela ET 01- Dimensões 22.09 x 2.65m</t>
  </si>
  <si>
    <t>Fornecimento e Instalação de Esquaqdria em Alambrado com Tela ET 02- Dimensões 7.44 X 2.65m</t>
  </si>
  <si>
    <t>Fornecimento e Instalação de Esquaqdria em Aco com Isolamento em Poliuretano EAI 01- Dimensões 0.85 x 2.00 x 0.10m</t>
  </si>
  <si>
    <t>Fornecimento e Instalação de Esquaqdria em Vidro Laminado EVL 01- Dimensões 1.84 x 4.50m</t>
  </si>
  <si>
    <t>Fornecimento e Instalação de Esquaqdria em Vidro Laminado EVL 02- Dimensões 1.73 x 3.45/1.04m</t>
  </si>
  <si>
    <t>Regularização do sub-leito</t>
  </si>
  <si>
    <t>Sub-base em solo / cimento com 10 cm de espessura</t>
  </si>
  <si>
    <t>4.2.4</t>
  </si>
  <si>
    <t>4.2.4.1</t>
  </si>
  <si>
    <t>4.2.4.2</t>
  </si>
  <si>
    <t>4.2.4.3</t>
  </si>
  <si>
    <t>4.2.4.4</t>
  </si>
  <si>
    <t>4.2.5</t>
  </si>
  <si>
    <t>4.2.5.1</t>
  </si>
  <si>
    <t>4.2.5.2</t>
  </si>
  <si>
    <t>4.2.5.3</t>
  </si>
  <si>
    <t>TUBULAÇÕES DE PVC - SÉRIE REFORÇADA</t>
  </si>
  <si>
    <t>Tubo de esgoto PVC série reforçada, ø75mm, com conexões e acessórios</t>
  </si>
  <si>
    <t>Tubo de esgoto PVC série reforçada, ø100mm, com conexões e acessórios</t>
  </si>
  <si>
    <t>Tubo de esgoto PVC série reforçada, ø150mm, com conexões e acessórios</t>
  </si>
  <si>
    <t>Tubo de esgoto PVC série reforçada, ø200mm, com conexões e acessórios</t>
  </si>
  <si>
    <t>Ralo em PVC sifonado cilindro com grelha 100x40mm</t>
  </si>
  <si>
    <t>Ralo hermisferico tipo abacaxi  ø75mm</t>
  </si>
  <si>
    <t>Ralo hermisferico tipo abacaxi  ø100mm</t>
  </si>
  <si>
    <t>Ralo hermisferico tipo abacaxi ø150mm</t>
  </si>
  <si>
    <t xml:space="preserve">Fornecimento e instalação de recobrimento longituninal para telhas, em chapa de aço galvalume (liga de 55% alumínio, 43,5% zinco, 1,5% silício) , espessura=1,55mm, pré-pintadas com acabamento top-coat na cor mostarda e primers a base de poliéster, poliuretano (PU), ou epóxi, ou equivalente técnico. </t>
  </si>
  <si>
    <t>Fornecimento e instalação de recobrimento longituninal para telhas em aço zincado por imersão a quente, com espessura de 50mm, e pré-pintura em linhas contínuas de pinturas de bobinas (sistema Coil Coating) na cor mostarda, ou equivalente técnico.</t>
  </si>
  <si>
    <t>Fornecimento e instalação de corrimão em tubo de aço inox DIN 2440 Ø nominal de 1 1/2”, com fixação através de rebites, em chapa de aço inox 3mm, aparafusada nos montantes por meio de parafusos sextavados em inox e, quando fixado ao piso, com flange circular Ø 9cm em chapa de aço inox 6mm, e carenagem em chapa de aço inox 1,5mm, rebitada em perfis “U” 1/2" em aço inox, também fixados aos montantes existentes. Será fornecido, ainda, fechamento em vidro laminado liso verde 10mm (4mm + 6mm), com película em PVB intermediária, com fixação através de garras do Sistema Spider Glass, ref. ASG 151 e 152 VC, da Avvitare ou equivalente técnico, fixado à estrutura em tunos quadrados 60x60x1,9mm em aço inox, soldada aos montantes.</t>
  </si>
  <si>
    <t>Fornecimento, instalação, configuração, testes e comissionamento de sistema de docagem de aeronaves, para uma linha de aproximação, com painel de visualização com: módulo de identificação, módulo de alinhamento lateral e módulo de aproximação longituninal, módulo de comando e operação para o módulo de identificação e módulo de operação para o módulo de aproximação longituninal; modelo AP-SDA02, fabricação APEL</t>
  </si>
  <si>
    <t>Caixa de inspeção em alvenaria 600x600 mm com tampa de concreto Fck=20mpa</t>
  </si>
  <si>
    <t>Caixa de inspeção em alvenaria 800x800 mm  com tampa de concreto Fck=20mpa</t>
  </si>
  <si>
    <t>Poços de visita  em alvenaria 600x600 mm com tampa de concreto Fck=20mpa</t>
  </si>
  <si>
    <t>Locação da obra (canteiro)</t>
  </si>
  <si>
    <t>SERVIÇOS GERAIS</t>
  </si>
  <si>
    <t>ADMINISTRAÇÃO DA OBRA</t>
  </si>
  <si>
    <t>VEICULOS, MÁQUINAS E EQUIPAMENTOS</t>
  </si>
  <si>
    <t>CANTEIRO DE OBRAS</t>
  </si>
  <si>
    <t>Ligação provisória de água e esgoto</t>
  </si>
  <si>
    <t>Ligação provisória de energia elétrica trifásica 40A</t>
  </si>
  <si>
    <t>REVESTIMENTOS</t>
  </si>
  <si>
    <t>pt</t>
  </si>
  <si>
    <t>Extintor de incêndio TP pó químico - 4 kg, fornecimento e colocação</t>
  </si>
  <si>
    <t>Extintor de incêndio água pressurizada  - 10 L</t>
  </si>
  <si>
    <t>Ar Condicionado Split de 9.000 Btu´S - Fornecimento e Instalação</t>
  </si>
  <si>
    <r>
      <t xml:space="preserve"> </t>
    </r>
    <r>
      <rPr>
        <b/>
        <sz val="11"/>
        <color indexed="8"/>
        <rFont val="Arial"/>
        <family val="2"/>
      </rPr>
      <t xml:space="preserve">FUNDAÇÕES E ESTRUTURAS </t>
    </r>
    <r>
      <rPr>
        <sz val="11"/>
        <rFont val="Arial"/>
        <family val="2"/>
      </rPr>
      <t xml:space="preserve"> </t>
    </r>
  </si>
  <si>
    <t>3.1.10</t>
  </si>
  <si>
    <t>3.1.11</t>
  </si>
  <si>
    <t>3.1.12</t>
  </si>
  <si>
    <t>3.1.13</t>
  </si>
  <si>
    <t>3.1.14</t>
  </si>
  <si>
    <t>4.1.4</t>
  </si>
  <si>
    <t>4.1.5</t>
  </si>
  <si>
    <t>4.1.6</t>
  </si>
  <si>
    <t>4.1.7</t>
  </si>
  <si>
    <t>4.1.8</t>
  </si>
  <si>
    <t>4.1.9</t>
  </si>
  <si>
    <t>PAISAGISMO</t>
  </si>
  <si>
    <t>muda</t>
  </si>
  <si>
    <t>5.2.1.6</t>
  </si>
  <si>
    <t>5.2.1.7</t>
  </si>
  <si>
    <t>5.2.1.8</t>
  </si>
  <si>
    <t>5.2.1.9</t>
  </si>
  <si>
    <t>5.2.1.10</t>
  </si>
  <si>
    <t xml:space="preserve">un </t>
  </si>
  <si>
    <t>ARQUITETURA - TPS 1</t>
  </si>
  <si>
    <t>SERVIÇOS INICIAIS BÁSICOS</t>
  </si>
  <si>
    <t>DEMOLIÇÕES, RETIRADAS E REMOÇÕES (TPS 1 )</t>
  </si>
  <si>
    <t>DEMOLIÇÕES, RETIRADAS E REMOÇÕES (EDIFÍCIO GARAGEM)</t>
  </si>
  <si>
    <t xml:space="preserve">Esgotamento do lago </t>
  </si>
  <si>
    <t>4.1.1.1</t>
  </si>
  <si>
    <t>4.1.1.2</t>
  </si>
  <si>
    <t>4.1.1.3</t>
  </si>
  <si>
    <t>4.1.1.4</t>
  </si>
  <si>
    <t>4.1.1.5</t>
  </si>
  <si>
    <t>4.1.1.6</t>
  </si>
  <si>
    <t>4.1.1.7</t>
  </si>
  <si>
    <t>4.1.2.1</t>
  </si>
  <si>
    <t>4.1.2.2</t>
  </si>
  <si>
    <t>4.1.2.3</t>
  </si>
  <si>
    <t>4.1.2.4</t>
  </si>
  <si>
    <t>4.1.2.5</t>
  </si>
  <si>
    <t>4.1.2.6</t>
  </si>
  <si>
    <t>4.1.2.7</t>
  </si>
  <si>
    <t>4.1.3.1</t>
  </si>
  <si>
    <t>4.1.3.2</t>
  </si>
  <si>
    <t>4.1.3.3</t>
  </si>
  <si>
    <t>4.1.3.4</t>
  </si>
  <si>
    <t>4.1.3.5</t>
  </si>
  <si>
    <t>4.1.3.6</t>
  </si>
  <si>
    <t>4.1.3.7</t>
  </si>
  <si>
    <t>4.1.4.1</t>
  </si>
  <si>
    <t>4.1.4.2</t>
  </si>
  <si>
    <t>4.1.4.3</t>
  </si>
  <si>
    <t>4.1.4.4</t>
  </si>
  <si>
    <t>4.1.4.5</t>
  </si>
  <si>
    <t>4.1.4.6</t>
  </si>
  <si>
    <t>4.1.4.7</t>
  </si>
  <si>
    <t>4.1.5.1</t>
  </si>
  <si>
    <t>4.1.5.2</t>
  </si>
  <si>
    <t>4.1.5.3</t>
  </si>
  <si>
    <t>4.1.5.4</t>
  </si>
  <si>
    <t>4.1.5.5</t>
  </si>
  <si>
    <t>4.1.5.6</t>
  </si>
  <si>
    <t>4.1.5.7</t>
  </si>
  <si>
    <t>4.1.6.1</t>
  </si>
  <si>
    <t>4.1.6.2</t>
  </si>
  <si>
    <t>4.1.6.3</t>
  </si>
  <si>
    <t>4.1.6.4</t>
  </si>
  <si>
    <t>4.1.6.5</t>
  </si>
  <si>
    <t>4.1.6.6</t>
  </si>
  <si>
    <t>4.1.6.7</t>
  </si>
  <si>
    <t>4.1.7.1</t>
  </si>
  <si>
    <t>4.1.7.2</t>
  </si>
  <si>
    <t>4.1.7.3</t>
  </si>
  <si>
    <t>4.1.7.4</t>
  </si>
  <si>
    <t>4.1.7.5</t>
  </si>
  <si>
    <t>4.1.7.6</t>
  </si>
  <si>
    <t>4.1.7.7</t>
  </si>
  <si>
    <t>4.1.8.1</t>
  </si>
  <si>
    <t>4.1.8.2</t>
  </si>
  <si>
    <t>4.1.8.3</t>
  </si>
  <si>
    <t>4.1.8.4</t>
  </si>
  <si>
    <t>4.1.8.5</t>
  </si>
  <si>
    <t>4.1.8.6</t>
  </si>
  <si>
    <t>4.1.8.7</t>
  </si>
  <si>
    <t>4.1.9.1</t>
  </si>
  <si>
    <t>4.1.9.2</t>
  </si>
  <si>
    <t>4.1.9.3</t>
  </si>
  <si>
    <t>4.1.9.4</t>
  </si>
  <si>
    <t>4.1.9.5</t>
  </si>
  <si>
    <t>4.1.9.6</t>
  </si>
  <si>
    <t>4.1.9.7</t>
  </si>
  <si>
    <t>4.1.9.8</t>
  </si>
  <si>
    <t>4.2.2.6</t>
  </si>
  <si>
    <t>4.2.2.7</t>
  </si>
  <si>
    <t>4.2.3.2</t>
  </si>
  <si>
    <t>4.2.3.3</t>
  </si>
  <si>
    <t>4.2.3.4</t>
  </si>
  <si>
    <t>4.2.3.5</t>
  </si>
  <si>
    <t>4.2.3.6</t>
  </si>
  <si>
    <t>4.2.4.5</t>
  </si>
  <si>
    <t>4.2.4.6</t>
  </si>
  <si>
    <t>4.2.4.7</t>
  </si>
  <si>
    <t>4.2.5.4</t>
  </si>
  <si>
    <t>4.2.6</t>
  </si>
  <si>
    <t>4.2.6.1</t>
  </si>
  <si>
    <t>4.2.6.2</t>
  </si>
  <si>
    <t>4.2.6.3</t>
  </si>
  <si>
    <t>4.2.6.4</t>
  </si>
  <si>
    <t>4.2.6.5</t>
  </si>
  <si>
    <t>4.2.6.6</t>
  </si>
  <si>
    <t>4.2.7</t>
  </si>
  <si>
    <t>4.2.7.1</t>
  </si>
  <si>
    <t>4.2.7.2</t>
  </si>
  <si>
    <t>4.2.7.3</t>
  </si>
  <si>
    <t>4.2.7.4</t>
  </si>
  <si>
    <t>4.2.8</t>
  </si>
  <si>
    <t>4.2.8.1</t>
  </si>
  <si>
    <t>4.2.8.2</t>
  </si>
  <si>
    <t>4.2.8.3</t>
  </si>
  <si>
    <t>4.2.8.4</t>
  </si>
  <si>
    <t>4.2.8.5</t>
  </si>
  <si>
    <t>4.2.8.6</t>
  </si>
  <si>
    <t>4.2.8.7</t>
  </si>
  <si>
    <t>4.2.9</t>
  </si>
  <si>
    <t>4.2.9.1</t>
  </si>
  <si>
    <t>4.2.9.2</t>
  </si>
  <si>
    <t>4.2.9.3</t>
  </si>
  <si>
    <t>4.2.9.4</t>
  </si>
  <si>
    <t>4.2.10</t>
  </si>
  <si>
    <t>4.2.10.1</t>
  </si>
  <si>
    <t>4.2.10.2</t>
  </si>
  <si>
    <t>4.2.10.3</t>
  </si>
  <si>
    <t>4.2.10.4</t>
  </si>
  <si>
    <t>4.2.11</t>
  </si>
  <si>
    <t>4.2.11.1</t>
  </si>
  <si>
    <t>4.2.11.2</t>
  </si>
  <si>
    <t>4.2.11.3</t>
  </si>
  <si>
    <t>4.2.11.4</t>
  </si>
  <si>
    <t>4.2.11.5</t>
  </si>
  <si>
    <t>4.2.11.6</t>
  </si>
  <si>
    <t>4.2.12</t>
  </si>
  <si>
    <t>4.2.12.1</t>
  </si>
  <si>
    <t>4.2.12.2</t>
  </si>
  <si>
    <t>4.2.12.3</t>
  </si>
  <si>
    <t>4.2.13</t>
  </si>
  <si>
    <t>4.2.13.1</t>
  </si>
  <si>
    <t>4.2.13.2</t>
  </si>
  <si>
    <t>4.2.13.3</t>
  </si>
  <si>
    <t>4.2.13.4</t>
  </si>
  <si>
    <t>4.2.13.5</t>
  </si>
  <si>
    <t>4.2.13.6</t>
  </si>
  <si>
    <t>4.2.13.7</t>
  </si>
  <si>
    <t>4.2.13.8</t>
  </si>
  <si>
    <t>4.2.13.9</t>
  </si>
  <si>
    <t>4.2.13.10</t>
  </si>
  <si>
    <t>4.2.14</t>
  </si>
  <si>
    <t>4.2.14.1</t>
  </si>
  <si>
    <t>4.2.14.2</t>
  </si>
  <si>
    <t>4.2.15</t>
  </si>
  <si>
    <t>4.2.15.1</t>
  </si>
  <si>
    <t>4.2.15.2</t>
  </si>
  <si>
    <t>4.2.16</t>
  </si>
  <si>
    <t>4.2.16.1</t>
  </si>
  <si>
    <t>4.2.16.2</t>
  </si>
  <si>
    <t>4.2.16.3</t>
  </si>
  <si>
    <t>4.2.16.4</t>
  </si>
  <si>
    <t>4.2.16.5</t>
  </si>
  <si>
    <t>4.2.16.6</t>
  </si>
  <si>
    <t>4.2.16.7</t>
  </si>
  <si>
    <t>4.2.16.8</t>
  </si>
  <si>
    <t>4.2.16.9</t>
  </si>
  <si>
    <t>4.2.16.10</t>
  </si>
  <si>
    <t>4.2.16.11</t>
  </si>
  <si>
    <t>4.2.17</t>
  </si>
  <si>
    <t>4.2.17.1</t>
  </si>
  <si>
    <t>4.2.17.2</t>
  </si>
  <si>
    <t>4.2.17.3</t>
  </si>
  <si>
    <t>4.2.17.4</t>
  </si>
  <si>
    <t>4.2.18</t>
  </si>
  <si>
    <t>4.2.18.1</t>
  </si>
  <si>
    <t>4.2.18.2</t>
  </si>
  <si>
    <t>4.2.18.3</t>
  </si>
  <si>
    <t>4.2.18.4</t>
  </si>
  <si>
    <t>4.2.19</t>
  </si>
  <si>
    <t>4.2.19.1</t>
  </si>
  <si>
    <t>4.2.19.2</t>
  </si>
  <si>
    <t>4.2.19.3</t>
  </si>
  <si>
    <t>4.2.19.4</t>
  </si>
  <si>
    <t>4.2.20</t>
  </si>
  <si>
    <t>4.2.20.1</t>
  </si>
  <si>
    <t>4.2.20.2</t>
  </si>
  <si>
    <t>4.2.20.3</t>
  </si>
  <si>
    <t>4.2.20.4</t>
  </si>
  <si>
    <t>4.2.21</t>
  </si>
  <si>
    <t>4.2.21.1</t>
  </si>
  <si>
    <t>4.2.21.2</t>
  </si>
  <si>
    <t>4.2.21.3</t>
  </si>
  <si>
    <t>4.2.21.4</t>
  </si>
  <si>
    <t>4.2.22</t>
  </si>
  <si>
    <t>4.2.22.1</t>
  </si>
  <si>
    <t>4.2.22.2</t>
  </si>
  <si>
    <t>4.2.22.3</t>
  </si>
  <si>
    <t>4.2.22.4</t>
  </si>
  <si>
    <t>4.2.23</t>
  </si>
  <si>
    <t>4.2.24.1</t>
  </si>
  <si>
    <t>4.2.24.2</t>
  </si>
  <si>
    <t>4.2.24.3</t>
  </si>
  <si>
    <t>4.2.24.4</t>
  </si>
  <si>
    <t>4.2.23.1</t>
  </si>
  <si>
    <t>4.2.23.2</t>
  </si>
  <si>
    <t>4.2.23.3</t>
  </si>
  <si>
    <t>4.2.23.4</t>
  </si>
  <si>
    <t>4.2.24</t>
  </si>
  <si>
    <t>4.2.25</t>
  </si>
  <si>
    <t>4.2.25.1</t>
  </si>
  <si>
    <t>4.2.25.2</t>
  </si>
  <si>
    <t>4.2.25.3</t>
  </si>
  <si>
    <t>4.2.25.4</t>
  </si>
  <si>
    <t>4.2.26</t>
  </si>
  <si>
    <t>4.2.26.1</t>
  </si>
  <si>
    <t>4.2.26.2</t>
  </si>
  <si>
    <t>4.2.26.3</t>
  </si>
  <si>
    <t>4.2.26.4</t>
  </si>
  <si>
    <t>4.2.27</t>
  </si>
  <si>
    <t>4.2.27.1</t>
  </si>
  <si>
    <t>4.2.27.2</t>
  </si>
  <si>
    <t>4.2.27.3</t>
  </si>
  <si>
    <t>4.2.27.4</t>
  </si>
  <si>
    <t>4.2.28</t>
  </si>
  <si>
    <t>4.2.28.1</t>
  </si>
  <si>
    <t>4.2.28.2</t>
  </si>
  <si>
    <t>4.2.28.3</t>
  </si>
  <si>
    <t>4.2.28.4</t>
  </si>
  <si>
    <t>4.2.29</t>
  </si>
  <si>
    <t>4.2.29.1</t>
  </si>
  <si>
    <t>4.2.29.2</t>
  </si>
  <si>
    <t>4.2.29.3</t>
  </si>
  <si>
    <t>4.2.29.4</t>
  </si>
  <si>
    <t>4.2.30</t>
  </si>
  <si>
    <t>4.2.30.1</t>
  </si>
  <si>
    <t>4.2.30.2</t>
  </si>
  <si>
    <t>4.2.30.3</t>
  </si>
  <si>
    <t>4.2.30.4</t>
  </si>
  <si>
    <t>4.2.31</t>
  </si>
  <si>
    <t>4.2.31.1</t>
  </si>
  <si>
    <t>4.2.31.2</t>
  </si>
  <si>
    <t>4.2.31.3</t>
  </si>
  <si>
    <t>4.2.31.4</t>
  </si>
  <si>
    <t>4.2.32</t>
  </si>
  <si>
    <t>4.2.32.1</t>
  </si>
  <si>
    <t>4.2.32.2</t>
  </si>
  <si>
    <t>4.2.32.3</t>
  </si>
  <si>
    <t>4.2.33</t>
  </si>
  <si>
    <t>4.2.33.1</t>
  </si>
  <si>
    <t>4.2.33.2</t>
  </si>
  <si>
    <t>4.2.33.3</t>
  </si>
  <si>
    <t>4.2.34</t>
  </si>
  <si>
    <t>4.2.34.1</t>
  </si>
  <si>
    <t>4.2.34.2</t>
  </si>
  <si>
    <t>4.2.34.3</t>
  </si>
  <si>
    <t>4.2.34.4</t>
  </si>
  <si>
    <t>4.2.35</t>
  </si>
  <si>
    <t>4.2.35.1</t>
  </si>
  <si>
    <t>4.2.35.2</t>
  </si>
  <si>
    <t>4.2.35.3</t>
  </si>
  <si>
    <t>4.2.35.4</t>
  </si>
  <si>
    <t>4.2.36</t>
  </si>
  <si>
    <t>4.2.36.1</t>
  </si>
  <si>
    <t>4.2.36.2</t>
  </si>
  <si>
    <t>4.2.36.3</t>
  </si>
  <si>
    <t>4.2.36.4</t>
  </si>
  <si>
    <t>4.2.36.5</t>
  </si>
  <si>
    <t>4.2.36.6</t>
  </si>
  <si>
    <t>4.2.37</t>
  </si>
  <si>
    <t>4.2.37.1</t>
  </si>
  <si>
    <t>4.2.37.2</t>
  </si>
  <si>
    <t>4.2.37.3</t>
  </si>
  <si>
    <t>4.2.37.4</t>
  </si>
  <si>
    <t>4.2.37.5</t>
  </si>
  <si>
    <t>4.2.37.6</t>
  </si>
  <si>
    <t>4.3.3</t>
  </si>
  <si>
    <t>4.3.3.1</t>
  </si>
  <si>
    <t>4.3.4</t>
  </si>
  <si>
    <t>4.3.4.1</t>
  </si>
  <si>
    <t>4.3.5</t>
  </si>
  <si>
    <t>4.3.5.1</t>
  </si>
  <si>
    <t>4.3.6</t>
  </si>
  <si>
    <t>4.3.6.1</t>
  </si>
  <si>
    <t>4.3.7</t>
  </si>
  <si>
    <t>4.3.7.1</t>
  </si>
  <si>
    <t>4.3.8</t>
  </si>
  <si>
    <t>4.3.8.1</t>
  </si>
  <si>
    <t>4.3.8.2</t>
  </si>
  <si>
    <t>4.3.8.3</t>
  </si>
  <si>
    <t>4.3.8.4</t>
  </si>
  <si>
    <t>4.3.9</t>
  </si>
  <si>
    <t>4.3.9.1</t>
  </si>
  <si>
    <t>4.3.10</t>
  </si>
  <si>
    <t>4.3.10.1</t>
  </si>
  <si>
    <t>4.3.11</t>
  </si>
  <si>
    <t>4.3.11.1</t>
  </si>
  <si>
    <t>4.3.12</t>
  </si>
  <si>
    <t>4.3.12.1</t>
  </si>
  <si>
    <t>4.3.13</t>
  </si>
  <si>
    <t>4.3.13.1</t>
  </si>
  <si>
    <t>4.3.14</t>
  </si>
  <si>
    <t>4.3.14.1</t>
  </si>
  <si>
    <t>4.3.15</t>
  </si>
  <si>
    <t>4.3.15.1</t>
  </si>
  <si>
    <t>4.3.16</t>
  </si>
  <si>
    <t>4.3.16.1</t>
  </si>
  <si>
    <t>4.3.17</t>
  </si>
  <si>
    <t>4.3.17.1</t>
  </si>
  <si>
    <t>4.3.18</t>
  </si>
  <si>
    <t>4.3.18.1</t>
  </si>
  <si>
    <t>4.3.19</t>
  </si>
  <si>
    <t>4.3.19.1</t>
  </si>
  <si>
    <t>4.3.20</t>
  </si>
  <si>
    <t>4.3.20.1</t>
  </si>
  <si>
    <t>4.3.21</t>
  </si>
  <si>
    <t>4.3.21.1</t>
  </si>
  <si>
    <t>4.3.22</t>
  </si>
  <si>
    <t>4.3.22.1</t>
  </si>
  <si>
    <t>4.3.23</t>
  </si>
  <si>
    <t>4.3.23.1</t>
  </si>
  <si>
    <t>4.3.24</t>
  </si>
  <si>
    <t>4.3.24.1</t>
  </si>
  <si>
    <t>4.3.25</t>
  </si>
  <si>
    <t>4.3.25.1</t>
  </si>
  <si>
    <t>4.3.26</t>
  </si>
  <si>
    <t>4.3.26.1</t>
  </si>
  <si>
    <t>4.3.27</t>
  </si>
  <si>
    <t>4.3.27.1</t>
  </si>
  <si>
    <t>4.3.28</t>
  </si>
  <si>
    <t>4.3.28.1</t>
  </si>
  <si>
    <t>4.3.29</t>
  </si>
  <si>
    <t>4.3.29.1</t>
  </si>
  <si>
    <t>4.3.30</t>
  </si>
  <si>
    <t>4.3.30.1</t>
  </si>
  <si>
    <t>4.3.31</t>
  </si>
  <si>
    <t>4.3.31.1</t>
  </si>
  <si>
    <t>4.3.32</t>
  </si>
  <si>
    <t>4.3.32.1</t>
  </si>
  <si>
    <t>4.3.32.2</t>
  </si>
  <si>
    <t>5.4.3</t>
  </si>
  <si>
    <t>5.4.3.1</t>
  </si>
  <si>
    <t>INSTALAÇÕES HIDRÁULICAS</t>
  </si>
  <si>
    <t>INSTALAÇÕES SANITÁRIAS</t>
  </si>
  <si>
    <t>INSTALAÇÕES DE COMBATE A INCÊNDIO</t>
  </si>
  <si>
    <t>EM ALUMÍNIO E VIDRO SIMPLES</t>
  </si>
  <si>
    <t>5.2.2.3</t>
  </si>
  <si>
    <t>5.2.2.4</t>
  </si>
  <si>
    <t>5.2.2.5</t>
  </si>
  <si>
    <t>5.2.2.6</t>
  </si>
  <si>
    <t>5.2.2.7</t>
  </si>
  <si>
    <t>5.2.2.8</t>
  </si>
  <si>
    <t>5.2.2.9</t>
  </si>
  <si>
    <t>5.2.2.10</t>
  </si>
  <si>
    <t>5.2.2.11</t>
  </si>
  <si>
    <t>5.2.2.12</t>
  </si>
  <si>
    <t>5.2.2.13</t>
  </si>
  <si>
    <t>5.2.2.14</t>
  </si>
  <si>
    <t>5.2.2.15</t>
  </si>
  <si>
    <t>5.2.2.16</t>
  </si>
  <si>
    <t>5.2.2.17</t>
  </si>
  <si>
    <t>5.2.2.18</t>
  </si>
  <si>
    <t>5.2.2.19</t>
  </si>
  <si>
    <t>5.2.3.3</t>
  </si>
  <si>
    <t>5.2.3.4</t>
  </si>
  <si>
    <t>5.2.3.5</t>
  </si>
  <si>
    <t>5.2.3.6</t>
  </si>
  <si>
    <t>5.2.3.7</t>
  </si>
  <si>
    <t>5.2.3.8</t>
  </si>
  <si>
    <t>5.2.3.9</t>
  </si>
  <si>
    <t>5.2.3.10</t>
  </si>
  <si>
    <t>5.2.3.11</t>
  </si>
  <si>
    <t>5.2.3.12</t>
  </si>
  <si>
    <t>5.2.3.13</t>
  </si>
  <si>
    <t>5.2.3.14</t>
  </si>
  <si>
    <t>5.2.3.15</t>
  </si>
  <si>
    <t>5.2.3.16</t>
  </si>
  <si>
    <t>5.2.3.17</t>
  </si>
  <si>
    <t>5.2.3.18</t>
  </si>
  <si>
    <t>5.2.3.19</t>
  </si>
  <si>
    <t>5.2.3.20</t>
  </si>
  <si>
    <t>5.2.3.21</t>
  </si>
  <si>
    <t>5.2.3.22</t>
  </si>
  <si>
    <t>5.2.3.23</t>
  </si>
  <si>
    <t>5.2.3.24</t>
  </si>
  <si>
    <t>5.2.3.25</t>
  </si>
  <si>
    <t>5.2.3.26</t>
  </si>
  <si>
    <t>5.2.3.27</t>
  </si>
  <si>
    <t>5.2.3.28</t>
  </si>
  <si>
    <t>5.2.3.29</t>
  </si>
  <si>
    <t>5.2.3.30</t>
  </si>
  <si>
    <t>5.2.3.31</t>
  </si>
  <si>
    <t>5.2.3.32</t>
  </si>
  <si>
    <t>5.2.3.33</t>
  </si>
  <si>
    <t>5.2.3.34</t>
  </si>
  <si>
    <t>5.2.3.35</t>
  </si>
  <si>
    <t>5.2.3.36</t>
  </si>
  <si>
    <t>5.2.3.37</t>
  </si>
  <si>
    <t>5.2.3.38</t>
  </si>
  <si>
    <t>5.2.3.39</t>
  </si>
  <si>
    <t>5.2.3.40</t>
  </si>
  <si>
    <t>5.2.3.41</t>
  </si>
  <si>
    <t>5.2.3.42</t>
  </si>
  <si>
    <t>5.2.3.43</t>
  </si>
  <si>
    <t>5.2.3.44</t>
  </si>
  <si>
    <t>5.2.3.45</t>
  </si>
  <si>
    <t>5.2.3.46</t>
  </si>
  <si>
    <t>5.2.3.47</t>
  </si>
  <si>
    <t>5.2.3.48</t>
  </si>
  <si>
    <t>5.2.3.50</t>
  </si>
  <si>
    <t>5.2.3.51</t>
  </si>
  <si>
    <t>5.2.3.52</t>
  </si>
  <si>
    <t>5.2.3.53</t>
  </si>
  <si>
    <t>5.2.3.54</t>
  </si>
  <si>
    <t>5.2.3.55</t>
  </si>
  <si>
    <t>5.2.3.56</t>
  </si>
  <si>
    <t>5.2.3.57</t>
  </si>
  <si>
    <t>5.2.3.58</t>
  </si>
  <si>
    <t>5.2.3.59</t>
  </si>
  <si>
    <t>5.2.3.60</t>
  </si>
  <si>
    <t>5.2.3.61</t>
  </si>
  <si>
    <t>5.2.4.2</t>
  </si>
  <si>
    <t>5.2.4.3</t>
  </si>
  <si>
    <t>5.2.4.4</t>
  </si>
  <si>
    <t>5.2.4.5</t>
  </si>
  <si>
    <t>5.2.4.6</t>
  </si>
  <si>
    <t>5.2.4.7</t>
  </si>
  <si>
    <t>5.2.4.8</t>
  </si>
  <si>
    <t>5.2.4.9</t>
  </si>
  <si>
    <t>5.2.4.10</t>
  </si>
  <si>
    <t>5.2.4.11</t>
  </si>
  <si>
    <t>5.2.4.12</t>
  </si>
  <si>
    <t>5.2.4.13</t>
  </si>
  <si>
    <t>5.2.4.14</t>
  </si>
  <si>
    <t>5.2.4.15</t>
  </si>
  <si>
    <t>5.2.4.16</t>
  </si>
  <si>
    <t>5.2.4.17</t>
  </si>
  <si>
    <t>5.2.4.18</t>
  </si>
  <si>
    <t>5.2.4.19</t>
  </si>
  <si>
    <t>5.2.4.20</t>
  </si>
  <si>
    <t>5.2.4.21</t>
  </si>
  <si>
    <t>5.2.4.22</t>
  </si>
  <si>
    <t>5.2.4.23</t>
  </si>
  <si>
    <t>5.2.5.2</t>
  </si>
  <si>
    <t>5.2.5.3</t>
  </si>
  <si>
    <t>5.2.5.4</t>
  </si>
  <si>
    <t>5.2.5.5</t>
  </si>
  <si>
    <t>5.2.5.6</t>
  </si>
  <si>
    <t>5.2.5.7</t>
  </si>
  <si>
    <t>5.2.5.8</t>
  </si>
  <si>
    <t>5.2.5.9</t>
  </si>
  <si>
    <t>5.2.5.10</t>
  </si>
  <si>
    <t>5.2.5.11</t>
  </si>
  <si>
    <t>5.2.5.12</t>
  </si>
  <si>
    <t>5.2.5.13</t>
  </si>
  <si>
    <t>5.2.5.14</t>
  </si>
  <si>
    <t>5.2.5.15</t>
  </si>
  <si>
    <t>5.2.5.16</t>
  </si>
  <si>
    <t>5.2.5.17</t>
  </si>
  <si>
    <t>5.2.5.18</t>
  </si>
  <si>
    <t>5.2.5.19</t>
  </si>
  <si>
    <t>5.2.5.20</t>
  </si>
  <si>
    <t>5.2.5.21</t>
  </si>
  <si>
    <t>5.2.5.22</t>
  </si>
  <si>
    <t>5.2.6</t>
  </si>
  <si>
    <t>5.2.6.1</t>
  </si>
  <si>
    <t>5.2.6.2</t>
  </si>
  <si>
    <t>5.2.7</t>
  </si>
  <si>
    <t>5.2.7.1</t>
  </si>
  <si>
    <t>5.2.7.2</t>
  </si>
  <si>
    <t>5.2.7.3</t>
  </si>
  <si>
    <t>5.2.8</t>
  </si>
  <si>
    <t>5.2.8.1</t>
  </si>
  <si>
    <t>5.2.8.2</t>
  </si>
  <si>
    <t>5.2.9</t>
  </si>
  <si>
    <t>5.2.10</t>
  </si>
  <si>
    <t>5.2.10.1</t>
  </si>
  <si>
    <t>5.2.11</t>
  </si>
  <si>
    <t>5.4.4</t>
  </si>
  <si>
    <t>5.4.4.1</t>
  </si>
  <si>
    <t>5.4.5</t>
  </si>
  <si>
    <t>5.4.5.1</t>
  </si>
  <si>
    <t>5.4.6</t>
  </si>
  <si>
    <t>5.4.6.1</t>
  </si>
  <si>
    <t>5.4.6.2</t>
  </si>
  <si>
    <t>5.4.7</t>
  </si>
  <si>
    <t>5.4.7.1</t>
  </si>
  <si>
    <t>5.4.7.2</t>
  </si>
  <si>
    <t>5.4.8</t>
  </si>
  <si>
    <t>5.4.8.1</t>
  </si>
  <si>
    <t>5.6</t>
  </si>
  <si>
    <t>5.6.1</t>
  </si>
  <si>
    <t>5.6.1.1</t>
  </si>
  <si>
    <t>5.6.1.2</t>
  </si>
  <si>
    <t>5.6.1.3</t>
  </si>
  <si>
    <t>5.6.1.4</t>
  </si>
  <si>
    <t>5.6.2</t>
  </si>
  <si>
    <t>5.6.2.1</t>
  </si>
  <si>
    <t>5.6.3</t>
  </si>
  <si>
    <t>5.6.3.1</t>
  </si>
  <si>
    <t>5.6.4</t>
  </si>
  <si>
    <t>5.6.4.1</t>
  </si>
  <si>
    <t>5.6.5</t>
  </si>
  <si>
    <t>5.6.5.1</t>
  </si>
  <si>
    <t>5.7</t>
  </si>
  <si>
    <t>5.7.1</t>
  </si>
  <si>
    <t>5.7.1.1</t>
  </si>
  <si>
    <t>5.7.1.2</t>
  </si>
  <si>
    <t>5.7.1.3</t>
  </si>
  <si>
    <t>5.7.1.4</t>
  </si>
  <si>
    <t>5.7.2</t>
  </si>
  <si>
    <t>5.7.2.1</t>
  </si>
  <si>
    <t>5.7.2.2</t>
  </si>
  <si>
    <t>5.7.3</t>
  </si>
  <si>
    <t>5.7.3.1</t>
  </si>
  <si>
    <t>5.7.4</t>
  </si>
  <si>
    <t>5.7.4.1</t>
  </si>
  <si>
    <t>5.7.5</t>
  </si>
  <si>
    <t>5.7.5.1</t>
  </si>
  <si>
    <t>5.7.5.2</t>
  </si>
  <si>
    <t>5.7.5.3</t>
  </si>
  <si>
    <t>5.7.5.4</t>
  </si>
  <si>
    <t>5.7.5.5</t>
  </si>
  <si>
    <t>5.7.5.6</t>
  </si>
  <si>
    <t>5.7.5.7</t>
  </si>
  <si>
    <t>5.7.5.8</t>
  </si>
  <si>
    <t>5.7.6</t>
  </si>
  <si>
    <t>5.7.6.1</t>
  </si>
  <si>
    <t>5.7.6.2</t>
  </si>
  <si>
    <t>5.7.6.3</t>
  </si>
  <si>
    <t>5.7.6.4</t>
  </si>
  <si>
    <t>5.7.7</t>
  </si>
  <si>
    <t>5.7.7.1</t>
  </si>
  <si>
    <t>5.7.7.2</t>
  </si>
  <si>
    <t>5.7.8</t>
  </si>
  <si>
    <t>5.7.8.1</t>
  </si>
  <si>
    <t>5.7.9</t>
  </si>
  <si>
    <t>5.7.9.1</t>
  </si>
  <si>
    <t>5.7.10</t>
  </si>
  <si>
    <t>5.7.10.1</t>
  </si>
  <si>
    <t>5.7.11</t>
  </si>
  <si>
    <t>5.7.11.1</t>
  </si>
  <si>
    <t>5.8</t>
  </si>
  <si>
    <t>5.8.1.1</t>
  </si>
  <si>
    <t>5.8.1</t>
  </si>
  <si>
    <t>5.8.2</t>
  </si>
  <si>
    <t>5.8.2.1</t>
  </si>
  <si>
    <t>5.8.3</t>
  </si>
  <si>
    <t>5.8.3.1</t>
  </si>
  <si>
    <t>5.8.4</t>
  </si>
  <si>
    <t>5.8.4.1</t>
  </si>
  <si>
    <t>5.8.5</t>
  </si>
  <si>
    <t>5.8.5.1</t>
  </si>
  <si>
    <t>5.9</t>
  </si>
  <si>
    <t>5.9.1</t>
  </si>
  <si>
    <t>5.9.1.1</t>
  </si>
  <si>
    <t>5.9.2</t>
  </si>
  <si>
    <t>5.9.2.1</t>
  </si>
  <si>
    <t>5.9.3</t>
  </si>
  <si>
    <t>5.9.3.1</t>
  </si>
  <si>
    <t>5.9.3.2</t>
  </si>
  <si>
    <t>5.9.3.3</t>
  </si>
  <si>
    <t>5.9.3.4</t>
  </si>
  <si>
    <t>5.9.4</t>
  </si>
  <si>
    <t>5.9.4.1</t>
  </si>
  <si>
    <t>5.9.5</t>
  </si>
  <si>
    <t>5.9.5.1</t>
  </si>
  <si>
    <t>5.9.6</t>
  </si>
  <si>
    <t>5.9.6.1</t>
  </si>
  <si>
    <t>5.9.7</t>
  </si>
  <si>
    <t>5.9.7.1</t>
  </si>
  <si>
    <t>5.9.8</t>
  </si>
  <si>
    <t>5.9.8.1</t>
  </si>
  <si>
    <t>5.9.9</t>
  </si>
  <si>
    <t>5.9.9.1</t>
  </si>
  <si>
    <t>5.9.9.2</t>
  </si>
  <si>
    <t>5.9.9.3</t>
  </si>
  <si>
    <t>5.9.10</t>
  </si>
  <si>
    <t>5.9.10.1</t>
  </si>
  <si>
    <t>5.9.10.2</t>
  </si>
  <si>
    <t>5.9.10.3</t>
  </si>
  <si>
    <t>5.9.11</t>
  </si>
  <si>
    <t>5.9.11.1</t>
  </si>
  <si>
    <t>5.9.12</t>
  </si>
  <si>
    <t>5.9.12.1</t>
  </si>
  <si>
    <t>5.9.12.2</t>
  </si>
  <si>
    <t>5.9.13</t>
  </si>
  <si>
    <t>5.9.13.1</t>
  </si>
  <si>
    <t>5.10</t>
  </si>
  <si>
    <t>5.10.1</t>
  </si>
  <si>
    <t>5.10.1.1</t>
  </si>
  <si>
    <t>5.10.1.2</t>
  </si>
  <si>
    <t>5.10.1.3</t>
  </si>
  <si>
    <t>5.10.1.4</t>
  </si>
  <si>
    <t>5.10.1.5</t>
  </si>
  <si>
    <t>5.10.1.6</t>
  </si>
  <si>
    <t>5.10.1.7</t>
  </si>
  <si>
    <t>5.10.1.8</t>
  </si>
  <si>
    <t>5.10.2</t>
  </si>
  <si>
    <t>5.10.2.1</t>
  </si>
  <si>
    <t>5.10.2.2</t>
  </si>
  <si>
    <t>5.10.2.3</t>
  </si>
  <si>
    <t>5.10.2.4</t>
  </si>
  <si>
    <t>5.10.2.5</t>
  </si>
  <si>
    <t>5.10.2.6</t>
  </si>
  <si>
    <t>5.10.2.7</t>
  </si>
  <si>
    <t>5.10.2.8</t>
  </si>
  <si>
    <t>5.10.2.9</t>
  </si>
  <si>
    <t>5.10.2.10</t>
  </si>
  <si>
    <t>5.10.2.11</t>
  </si>
  <si>
    <t>5.10.2.12</t>
  </si>
  <si>
    <t>5.10.2.13</t>
  </si>
  <si>
    <t>5.10.2.14</t>
  </si>
  <si>
    <t>5.10.2.15</t>
  </si>
  <si>
    <t>5.10.2.16</t>
  </si>
  <si>
    <t>5.10.2.17</t>
  </si>
  <si>
    <t>5.10.2.18</t>
  </si>
  <si>
    <t>5.10.3</t>
  </si>
  <si>
    <t>5.10.3.1</t>
  </si>
  <si>
    <t>5.10.3.2</t>
  </si>
  <si>
    <t>5.10.3.3</t>
  </si>
  <si>
    <t>5.10.3.4</t>
  </si>
  <si>
    <t>5.10.3.5</t>
  </si>
  <si>
    <t>5.10.3.6</t>
  </si>
  <si>
    <t>5.10.3.7</t>
  </si>
  <si>
    <t>5.11</t>
  </si>
  <si>
    <t>5.11.1</t>
  </si>
  <si>
    <t>5.11.1.1</t>
  </si>
  <si>
    <t>5.11.1.2</t>
  </si>
  <si>
    <t>5.11.1.3</t>
  </si>
  <si>
    <t>5.11.1.4</t>
  </si>
  <si>
    <t>5.12</t>
  </si>
  <si>
    <t>5.12.1</t>
  </si>
  <si>
    <t>5.11.2</t>
  </si>
  <si>
    <t>5.11.2.1</t>
  </si>
  <si>
    <t>5.11.2.2</t>
  </si>
  <si>
    <t>5.11.3</t>
  </si>
  <si>
    <t>5.11.3.1</t>
  </si>
  <si>
    <t>5.11.3.2</t>
  </si>
  <si>
    <t>5.11.4</t>
  </si>
  <si>
    <t>5.11.4.1</t>
  </si>
  <si>
    <t>5.11.4.2</t>
  </si>
  <si>
    <t>5.11.4.3</t>
  </si>
  <si>
    <t>5.11.5</t>
  </si>
  <si>
    <t>5.11.5.1</t>
  </si>
  <si>
    <t>5.11.5.2</t>
  </si>
  <si>
    <t>5.11.5.3</t>
  </si>
  <si>
    <t>5.11.5.4</t>
  </si>
  <si>
    <t>5.11.6</t>
  </si>
  <si>
    <t>5.11.6.1</t>
  </si>
  <si>
    <t>5.11.6.2</t>
  </si>
  <si>
    <t>5.11.7</t>
  </si>
  <si>
    <t>5.11.7.1</t>
  </si>
  <si>
    <t>5.11.8</t>
  </si>
  <si>
    <t>5.11.8.1</t>
  </si>
  <si>
    <t>5.12.1.1</t>
  </si>
  <si>
    <t>5.12.1.2</t>
  </si>
  <si>
    <t>5.12.1.3</t>
  </si>
  <si>
    <t>5.12.2</t>
  </si>
  <si>
    <t>5.12.2.1</t>
  </si>
  <si>
    <t>5.12.3</t>
  </si>
  <si>
    <t>5.12.4</t>
  </si>
  <si>
    <t>5.12.4.1</t>
  </si>
  <si>
    <t>6.2.1.1</t>
  </si>
  <si>
    <t>6.2.2.1</t>
  </si>
  <si>
    <t>Porta em veneziana de alumínio anodizado preto, em Dimensões gerais de (LxH) 0,80 x 2,10m, fornecimento e instalação ( Aco EA 01)</t>
  </si>
  <si>
    <t>Esquadria fixa em alumínio e vidro temperado incolor 10mm, fixado em perfil “U” de alumínio anodizado preto, em  Dimensões gerais de (LxH) variavel x 1,00m. - EAVT 01</t>
  </si>
  <si>
    <t>6.3.1.1</t>
  </si>
  <si>
    <t>6.3.1.2</t>
  </si>
  <si>
    <t>6.3.2.1</t>
  </si>
  <si>
    <t>6.3.3.1</t>
  </si>
  <si>
    <t>6.3.4.1</t>
  </si>
  <si>
    <t>IMPERMEABILIZAÇÃO</t>
  </si>
  <si>
    <t>6.5.1.1</t>
  </si>
  <si>
    <t>6.5.1.2</t>
  </si>
  <si>
    <t>6.5.1.3</t>
  </si>
  <si>
    <t>6.6.1.1</t>
  </si>
  <si>
    <t>6.6.2.1</t>
  </si>
  <si>
    <t>6.7.1.1</t>
  </si>
  <si>
    <t>6.8.1.1</t>
  </si>
  <si>
    <t>3.4</t>
  </si>
  <si>
    <t>3.4.1</t>
  </si>
  <si>
    <t>3.4.2</t>
  </si>
  <si>
    <t>3.4.3</t>
  </si>
  <si>
    <t>7.1.1.7</t>
  </si>
  <si>
    <t>7.1.1.8</t>
  </si>
  <si>
    <t>7.1.2.2</t>
  </si>
  <si>
    <t>7.1.2.3</t>
  </si>
  <si>
    <t>7.1.2.4</t>
  </si>
  <si>
    <t>7.1.2.5</t>
  </si>
  <si>
    <t>7.1.2.6</t>
  </si>
  <si>
    <t>7.1.3</t>
  </si>
  <si>
    <t>7.1.3.1</t>
  </si>
  <si>
    <t>7.1.3.2</t>
  </si>
  <si>
    <t>7.1.4</t>
  </si>
  <si>
    <t>7.1.4.1</t>
  </si>
  <si>
    <t>7.1.4.2</t>
  </si>
  <si>
    <t>7.1.4.3</t>
  </si>
  <si>
    <t>7.1.4.4</t>
  </si>
  <si>
    <t>7.1.5</t>
  </si>
  <si>
    <t>7.1.5.1</t>
  </si>
  <si>
    <t>7.1.5.2</t>
  </si>
  <si>
    <t>7.1.5.3</t>
  </si>
  <si>
    <t>7.1.5.4</t>
  </si>
  <si>
    <t>7.1.5.5</t>
  </si>
  <si>
    <t>7.1.5.6</t>
  </si>
  <si>
    <t>7.1.6</t>
  </si>
  <si>
    <t>7.1.6.1</t>
  </si>
  <si>
    <t>7.1.6.2</t>
  </si>
  <si>
    <t>7.1.6.3</t>
  </si>
  <si>
    <t>7.1.6.4</t>
  </si>
  <si>
    <t>7.1.6.5</t>
  </si>
  <si>
    <t>7.1.6.6</t>
  </si>
  <si>
    <t>7.1.6.7</t>
  </si>
  <si>
    <t>7.1.6.8</t>
  </si>
  <si>
    <t>7.1.7</t>
  </si>
  <si>
    <t>7.1.7.1</t>
  </si>
  <si>
    <t>TUBO PVC PBS CLASSE15</t>
  </si>
  <si>
    <t>TUBO PVC LINHA SOLDÁVEL</t>
  </si>
  <si>
    <t>TUBO VINILFER</t>
  </si>
  <si>
    <t>REGISTRO TIPO GAVETA COM ACABAMENTO</t>
  </si>
  <si>
    <t>REGISTRO TIPO GAVETA BRUTO</t>
  </si>
  <si>
    <t xml:space="preserve">VÁLVULA DE DESCARGA   </t>
  </si>
  <si>
    <t xml:space="preserve">VÁLVULA PARA MICTÓRIO  </t>
  </si>
  <si>
    <t>7.1.8</t>
  </si>
  <si>
    <t>7.1.8.1</t>
  </si>
  <si>
    <t>7.1.9</t>
  </si>
  <si>
    <t>7.1.9.1</t>
  </si>
  <si>
    <t>7.1.10</t>
  </si>
  <si>
    <t>7.1.10.1</t>
  </si>
  <si>
    <t>7.1.10.2</t>
  </si>
  <si>
    <t>7.1.11</t>
  </si>
  <si>
    <t>7.1.11.1</t>
  </si>
  <si>
    <t>7.1.12</t>
  </si>
  <si>
    <t>7.1.12.1</t>
  </si>
  <si>
    <t>7.1.12.2</t>
  </si>
  <si>
    <t>INSTALAÇÕES DE ÁGUAS PLUVIAIS</t>
  </si>
  <si>
    <r>
      <t xml:space="preserve">INSTALAÇÕES </t>
    </r>
    <r>
      <rPr>
        <b/>
        <sz val="11"/>
        <color indexed="8"/>
        <rFont val="Arial"/>
        <family val="2"/>
      </rPr>
      <t>HIDROSANITÁRIAS, ÁGUAS PLUVIAIS, GÁS COMBUSTÍVEL E INCÊNDIO</t>
    </r>
  </si>
  <si>
    <t>INSTALAÇÕES DE GÁS COMBUSTÍVEL</t>
  </si>
  <si>
    <t>7.3.1.1</t>
  </si>
  <si>
    <t>7.3.1.2</t>
  </si>
  <si>
    <t>7.3.1.3</t>
  </si>
  <si>
    <t>7.3.1.4</t>
  </si>
  <si>
    <t>7.3.1.6</t>
  </si>
  <si>
    <t>7.3.2.1</t>
  </si>
  <si>
    <t>7.3.2.2</t>
  </si>
  <si>
    <t>7.3.2.3</t>
  </si>
  <si>
    <t>7.3.2.4</t>
  </si>
  <si>
    <t>7.3.3.1</t>
  </si>
  <si>
    <t>7.3.3.2</t>
  </si>
  <si>
    <t>7.3.3.3</t>
  </si>
  <si>
    <t>7.3.3.4</t>
  </si>
  <si>
    <t>7.3.4.1</t>
  </si>
  <si>
    <t>7.4.2.2</t>
  </si>
  <si>
    <t>7.4.2.3</t>
  </si>
  <si>
    <t>7.4.2.4</t>
  </si>
  <si>
    <t>7.4.2.5</t>
  </si>
  <si>
    <t>7.4.2.6</t>
  </si>
  <si>
    <t>7.4.2.7</t>
  </si>
  <si>
    <t>7.4.2.8</t>
  </si>
  <si>
    <t>7.4.2.9</t>
  </si>
  <si>
    <t>7.4.2.10</t>
  </si>
  <si>
    <t>7.4.2.11</t>
  </si>
  <si>
    <t>7.4.2.12</t>
  </si>
  <si>
    <t>7.4.2.13</t>
  </si>
  <si>
    <t>7.4.2.14</t>
  </si>
  <si>
    <t>7.4.2.15</t>
  </si>
  <si>
    <t>7.4.2.16</t>
  </si>
  <si>
    <t>7.4.2.17</t>
  </si>
  <si>
    <t>7.4.2.18</t>
  </si>
  <si>
    <t>7.4.2.19</t>
  </si>
  <si>
    <t>7.4.2.20</t>
  </si>
  <si>
    <t>7.4.2.21</t>
  </si>
  <si>
    <t>7.4.2.22</t>
  </si>
  <si>
    <t>7.4.2.23</t>
  </si>
  <si>
    <t>7.4.2.24</t>
  </si>
  <si>
    <t>7.4.2.25</t>
  </si>
  <si>
    <t>7.4.2.26</t>
  </si>
  <si>
    <t>SERVIÇOS</t>
  </si>
  <si>
    <t>SISTEMAS ELÉTRICOS</t>
  </si>
  <si>
    <t>9.1.1.1</t>
  </si>
  <si>
    <t>SISO/BDO - SISTEMA INTEGRADO DE SOLUÇÃO OPERACIONAL E BANCOS DE DADOS DA INFRAERO</t>
  </si>
  <si>
    <t>9.1.1.2</t>
  </si>
  <si>
    <t>9.1.1.3</t>
  </si>
  <si>
    <t>9.1.1.4</t>
  </si>
  <si>
    <t>9.2.1.1</t>
  </si>
  <si>
    <t>9.2.1.2</t>
  </si>
  <si>
    <t>9.2.1.3</t>
  </si>
  <si>
    <t>9.2.1.4</t>
  </si>
  <si>
    <t>9.2.1.5</t>
  </si>
  <si>
    <t>9.2.1.6</t>
  </si>
  <si>
    <t>9.2.1.7</t>
  </si>
  <si>
    <t>9.2.1.8</t>
  </si>
  <si>
    <t>9.2.1.9</t>
  </si>
  <si>
    <t>9.2.1.10</t>
  </si>
  <si>
    <t>9.2.1.11</t>
  </si>
  <si>
    <t>9.2.2.1</t>
  </si>
  <si>
    <t>9.2.3</t>
  </si>
  <si>
    <t>9.2.3.1</t>
  </si>
  <si>
    <t>9.2.3.2</t>
  </si>
  <si>
    <t>9.2.3.3</t>
  </si>
  <si>
    <t>9.2.3.4</t>
  </si>
  <si>
    <t>9.2.3.5</t>
  </si>
  <si>
    <t>9.2.3.6</t>
  </si>
  <si>
    <t>9.2.3.7</t>
  </si>
  <si>
    <t>9.2.3.8</t>
  </si>
  <si>
    <t>9.2.4</t>
  </si>
  <si>
    <t>9.2.4.1</t>
  </si>
  <si>
    <t>9.2.4.2</t>
  </si>
  <si>
    <t>9.2.5</t>
  </si>
  <si>
    <t>9.2.5.1</t>
  </si>
  <si>
    <t>9.2.5.2</t>
  </si>
  <si>
    <t>9.2.5.3</t>
  </si>
  <si>
    <t>9.2.6</t>
  </si>
  <si>
    <t>9.2.6.1</t>
  </si>
  <si>
    <t>9.3.3</t>
  </si>
  <si>
    <t>9.3.4</t>
  </si>
  <si>
    <t>9.4</t>
  </si>
  <si>
    <t>9.4.1</t>
  </si>
  <si>
    <t>9.4.1.1</t>
  </si>
  <si>
    <t>9.4.1.2</t>
  </si>
  <si>
    <t>9.4.1.3</t>
  </si>
  <si>
    <t>9.4.1.4</t>
  </si>
  <si>
    <t>9.4.1.5</t>
  </si>
  <si>
    <t>9.4.1.6</t>
  </si>
  <si>
    <t>9.4.1.7</t>
  </si>
  <si>
    <t>9.4.1.8</t>
  </si>
  <si>
    <t>9.4.1.9</t>
  </si>
  <si>
    <t>9.4.1.10</t>
  </si>
  <si>
    <t>9.4.2</t>
  </si>
  <si>
    <t>9.4.2.1</t>
  </si>
  <si>
    <t>9.5</t>
  </si>
  <si>
    <t>9.5.1</t>
  </si>
  <si>
    <t>9.5.1.1</t>
  </si>
  <si>
    <t>9.5.1.2</t>
  </si>
  <si>
    <t>9.5.1.3</t>
  </si>
  <si>
    <t>9.5.1.4</t>
  </si>
  <si>
    <t>9.5.1.5</t>
  </si>
  <si>
    <t>9.5.2</t>
  </si>
  <si>
    <t>9.5.2.1</t>
  </si>
  <si>
    <t>9.5.2.2</t>
  </si>
  <si>
    <t>9.5.3</t>
  </si>
  <si>
    <t>9.5.3.1</t>
  </si>
  <si>
    <t>9.5.3.2</t>
  </si>
  <si>
    <t>9.5.3.3</t>
  </si>
  <si>
    <t>9.5.3.4</t>
  </si>
  <si>
    <t>9.5.3.5</t>
  </si>
  <si>
    <t>9.5.3.6</t>
  </si>
  <si>
    <t>9.5.3.7</t>
  </si>
  <si>
    <t>9.5.3.8</t>
  </si>
  <si>
    <t>9.5.3.9</t>
  </si>
  <si>
    <t>9.5.4</t>
  </si>
  <si>
    <t>9.5.4.1</t>
  </si>
  <si>
    <t>9.5.4.2</t>
  </si>
  <si>
    <t>9.5.5</t>
  </si>
  <si>
    <t>9.5.5.1</t>
  </si>
  <si>
    <t>9.5.5.2</t>
  </si>
  <si>
    <t>9.5.5.3</t>
  </si>
  <si>
    <t>9.5.6</t>
  </si>
  <si>
    <t>9.5.6.1</t>
  </si>
  <si>
    <t>9.6</t>
  </si>
  <si>
    <t>9.6.1</t>
  </si>
  <si>
    <t>9.6.1.1</t>
  </si>
  <si>
    <t>9.6.1.2</t>
  </si>
  <si>
    <t>9.6.1.3</t>
  </si>
  <si>
    <t>9.6.1.4</t>
  </si>
  <si>
    <t>9.6.1.5</t>
  </si>
  <si>
    <t>9.6.2</t>
  </si>
  <si>
    <t>9.6.2.1</t>
  </si>
  <si>
    <t>9.6.2.2</t>
  </si>
  <si>
    <t>9.6.3</t>
  </si>
  <si>
    <t>9.6.3.1</t>
  </si>
  <si>
    <t>9.6.3.2</t>
  </si>
  <si>
    <t>9.6.3.3</t>
  </si>
  <si>
    <t>9.6.3.4</t>
  </si>
  <si>
    <t>9.6.3.5</t>
  </si>
  <si>
    <t>9.6.3.6</t>
  </si>
  <si>
    <t>9.6.3.7</t>
  </si>
  <si>
    <t>9.6.4</t>
  </si>
  <si>
    <t>9.6.4.1</t>
  </si>
  <si>
    <t>9.6.4.2</t>
  </si>
  <si>
    <r>
      <t xml:space="preserve"> </t>
    </r>
    <r>
      <rPr>
        <b/>
        <sz val="11"/>
        <color indexed="8"/>
        <rFont val="Arial"/>
        <family val="2"/>
      </rPr>
      <t>SDH - SISTEMA DE DATA E HORA UNIVERSAL</t>
    </r>
  </si>
  <si>
    <t>INFRAESTRUTURA</t>
  </si>
  <si>
    <t>TREINAMENTO</t>
  </si>
  <si>
    <t>MANUAIS</t>
  </si>
  <si>
    <t>OPERAÇÃO INICIAL ASSISTIDA</t>
  </si>
  <si>
    <r>
      <t xml:space="preserve"> </t>
    </r>
    <r>
      <rPr>
        <b/>
        <sz val="11"/>
        <color indexed="8"/>
        <rFont val="Arial"/>
        <family val="2"/>
      </rPr>
      <t>SISOM - SISTEMA DE SONORIZAÇÃO</t>
    </r>
  </si>
  <si>
    <t xml:space="preserve"> SDTV - SISTEMA DE DISTRIBUIÇÃO DE SINAIS DE TV E FM</t>
  </si>
  <si>
    <r>
      <t xml:space="preserve"> </t>
    </r>
    <r>
      <rPr>
        <b/>
        <sz val="11"/>
        <color indexed="8"/>
        <rFont val="Arial"/>
        <family val="2"/>
      </rPr>
      <t>SIDO - SISTEMA DE DOCAGEM DE AEROPORTO</t>
    </r>
  </si>
  <si>
    <t>CABEAMENTO DO SIDO</t>
  </si>
  <si>
    <t>SIGUE - SISTEMA DE GERENCIAMENTO DE UTILIDADES E ENERGIA</t>
  </si>
  <si>
    <t>SOFTWARES</t>
  </si>
  <si>
    <t>CONFIGURAÇÃO DE REDE</t>
  </si>
  <si>
    <t>EQUIPAMENTO</t>
  </si>
  <si>
    <t>9.7</t>
  </si>
  <si>
    <t>9.7.1</t>
  </si>
  <si>
    <t>9.7.1.1</t>
  </si>
  <si>
    <t>9.7.1.2</t>
  </si>
  <si>
    <t>9.7.1.3</t>
  </si>
  <si>
    <t>9.7.1.4</t>
  </si>
  <si>
    <t>9.7.2</t>
  </si>
  <si>
    <t>9.7.3</t>
  </si>
  <si>
    <t>9.7.3.1</t>
  </si>
  <si>
    <t>9.7.3.2</t>
  </si>
  <si>
    <t>9.7.3.3</t>
  </si>
  <si>
    <t>9.7.3.4</t>
  </si>
  <si>
    <t>9.7.3.5</t>
  </si>
  <si>
    <t>9.7.3.6</t>
  </si>
  <si>
    <t>9.7.3.7</t>
  </si>
  <si>
    <t>9.7.3.8</t>
  </si>
  <si>
    <t>9.7.4</t>
  </si>
  <si>
    <t>9.7.4.1</t>
  </si>
  <si>
    <t>IMPLEMENTAÇÃO DE COMUNICAÇÃO COM O SISA</t>
  </si>
  <si>
    <t>9.8</t>
  </si>
  <si>
    <t>9.8.1</t>
  </si>
  <si>
    <t>9.8.1.1</t>
  </si>
  <si>
    <t>9.8.1.2</t>
  </si>
  <si>
    <t>9.8.1.3</t>
  </si>
  <si>
    <t>9.8.1.4</t>
  </si>
  <si>
    <t>9.8.1.5</t>
  </si>
  <si>
    <t>9.8.1.6</t>
  </si>
  <si>
    <t>9.8.1.7</t>
  </si>
  <si>
    <t>9.8.1.8</t>
  </si>
  <si>
    <t>9.8.1.9</t>
  </si>
  <si>
    <t>9.8.1.10</t>
  </si>
  <si>
    <t>9.8.1.11</t>
  </si>
  <si>
    <t>9.8.1.12</t>
  </si>
  <si>
    <t>9.8.1.13</t>
  </si>
  <si>
    <t>9.8.1.14</t>
  </si>
  <si>
    <t>9.8.2</t>
  </si>
  <si>
    <t>9.8.2.1</t>
  </si>
  <si>
    <t>9.8.3</t>
  </si>
  <si>
    <t>9.8.3.1</t>
  </si>
  <si>
    <t>9.8.3.2</t>
  </si>
  <si>
    <t>9.8.3.3</t>
  </si>
  <si>
    <t>9.8.3.4</t>
  </si>
  <si>
    <t>9.8.3.5</t>
  </si>
  <si>
    <t>9.8.3.6</t>
  </si>
  <si>
    <t>9.8.4</t>
  </si>
  <si>
    <t>9.8.4.1</t>
  </si>
  <si>
    <t>9.8.4.2</t>
  </si>
  <si>
    <t>9.8.4.3</t>
  </si>
  <si>
    <t>9.8.5</t>
  </si>
  <si>
    <t>9.8.5.1</t>
  </si>
  <si>
    <t>9.8.5.2</t>
  </si>
  <si>
    <t>9.8.5.3</t>
  </si>
  <si>
    <t>9.8.5.4</t>
  </si>
  <si>
    <t>9.8.5.5</t>
  </si>
  <si>
    <t>9.8.5.6</t>
  </si>
  <si>
    <t>9.8.5.7</t>
  </si>
  <si>
    <t>9.8.5.8</t>
  </si>
  <si>
    <t>9.8.5.9</t>
  </si>
  <si>
    <t>9.8.6</t>
  </si>
  <si>
    <t>9.8.6.1</t>
  </si>
  <si>
    <t>9.8.6.2</t>
  </si>
  <si>
    <t>9.9</t>
  </si>
  <si>
    <t>9.9.1</t>
  </si>
  <si>
    <t>9.9.2</t>
  </si>
  <si>
    <t>9.9.3</t>
  </si>
  <si>
    <t>9.9.4</t>
  </si>
  <si>
    <t>9.9.5</t>
  </si>
  <si>
    <t>9.10</t>
  </si>
  <si>
    <t>9.10.1</t>
  </si>
  <si>
    <t>9.10.1.1</t>
  </si>
  <si>
    <t>9.10.1.2</t>
  </si>
  <si>
    <t>9.10.1.3</t>
  </si>
  <si>
    <t>9.10.1.4</t>
  </si>
  <si>
    <t>9.10.1.5</t>
  </si>
  <si>
    <t>9.10.1.6</t>
  </si>
  <si>
    <t>9.10.1.7</t>
  </si>
  <si>
    <t>9.10.1.8</t>
  </si>
  <si>
    <t>9.10.1.9</t>
  </si>
  <si>
    <t>9.10.1.10</t>
  </si>
  <si>
    <t>9.10.1.11</t>
  </si>
  <si>
    <t>9.10.1.12</t>
  </si>
  <si>
    <t>9.10.1.13</t>
  </si>
  <si>
    <t>9.10.2</t>
  </si>
  <si>
    <t>9.10.2.1</t>
  </si>
  <si>
    <t>9.10.2.2</t>
  </si>
  <si>
    <t>9.10.2.3</t>
  </si>
  <si>
    <t>9.10.2.4</t>
  </si>
  <si>
    <t>9.10.2.5</t>
  </si>
  <si>
    <t>9.10.3</t>
  </si>
  <si>
    <t>9.10.3.1</t>
  </si>
  <si>
    <t>9.10.4</t>
  </si>
  <si>
    <t>9.10.4.1</t>
  </si>
  <si>
    <t>9.10.4.2</t>
  </si>
  <si>
    <t>9.10.4.3</t>
  </si>
  <si>
    <t>9.10.5</t>
  </si>
  <si>
    <t>9.10.5.1</t>
  </si>
  <si>
    <t>9.10.5.2</t>
  </si>
  <si>
    <t>9.10.5.3</t>
  </si>
  <si>
    <t>9.10.5.4</t>
  </si>
  <si>
    <t>9.11</t>
  </si>
  <si>
    <t>9.11.1</t>
  </si>
  <si>
    <t>9.11.1.1</t>
  </si>
  <si>
    <t>9.11.1.2</t>
  </si>
  <si>
    <t>9.11.1.3</t>
  </si>
  <si>
    <t>9.11.1.4</t>
  </si>
  <si>
    <t>9.11.2</t>
  </si>
  <si>
    <t>9.11.2.1</t>
  </si>
  <si>
    <t>9.11.2.2</t>
  </si>
  <si>
    <t>9.11.3</t>
  </si>
  <si>
    <t>9.11.3.1</t>
  </si>
  <si>
    <t>9.11.3.2</t>
  </si>
  <si>
    <t>9.11.3.3</t>
  </si>
  <si>
    <t>9.11.3.4</t>
  </si>
  <si>
    <t>9.11.4</t>
  </si>
  <si>
    <t>9.11.4.1</t>
  </si>
  <si>
    <t>9.11.4.2</t>
  </si>
  <si>
    <t>9.11.4.3</t>
  </si>
  <si>
    <t>9.11.4.4</t>
  </si>
  <si>
    <t>9.8.2.2</t>
  </si>
  <si>
    <t>CARTÕES</t>
  </si>
  <si>
    <r>
      <t xml:space="preserve"> </t>
    </r>
    <r>
      <rPr>
        <b/>
        <sz val="11"/>
        <color indexed="8"/>
        <rFont val="Arial"/>
        <family val="2"/>
      </rPr>
      <t>SICA - SISTEMA DE CONTROLE DE ACESSO</t>
    </r>
  </si>
  <si>
    <r>
      <t xml:space="preserve"> </t>
    </r>
    <r>
      <rPr>
        <b/>
        <sz val="11"/>
        <color indexed="8"/>
        <rFont val="Arial"/>
        <family val="2"/>
      </rPr>
      <t>SISA - SISTEMA DE SEGURANÇA AEROPORTUÁRIA</t>
    </r>
  </si>
  <si>
    <r>
      <t xml:space="preserve"> </t>
    </r>
    <r>
      <rPr>
        <b/>
        <sz val="11"/>
        <color indexed="8"/>
        <rFont val="Arial"/>
        <family val="2"/>
      </rPr>
      <t>SDAI - SISTEMA DE DETECÇÃO E ALARME DE INCÊNDIO</t>
    </r>
  </si>
  <si>
    <t>SOFTWARE CFTV</t>
  </si>
  <si>
    <r>
      <t xml:space="preserve"> </t>
    </r>
    <r>
      <rPr>
        <b/>
        <sz val="11"/>
        <color indexed="8"/>
        <rFont val="Arial"/>
        <family val="2"/>
      </rPr>
      <t>STVV - SISTEMA DE TELEVISÃO E VIGILÂNCIA</t>
    </r>
  </si>
  <si>
    <t>SITIA - SISTEMA INTEGRADO DE TRATAMENTO DE INFORMAÇÕES AEROPORTUÁRIA</t>
  </si>
  <si>
    <t>EQUIPAMENTOS E SOFTWARES DE BASE</t>
  </si>
  <si>
    <t>SOFTWARE APLICATIVO</t>
  </si>
  <si>
    <t>SERVIÇO</t>
  </si>
  <si>
    <t>SERVIÇO DE CONFIGURAÇÃO DE REDES</t>
  </si>
  <si>
    <t>10.1.5</t>
  </si>
  <si>
    <t>10.1.6</t>
  </si>
  <si>
    <t>10.1.7</t>
  </si>
  <si>
    <t>10.1.8</t>
  </si>
  <si>
    <t>10.1.9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</si>
  <si>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</si>
  <si>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</si>
  <si>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</si>
  <si>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</si>
  <si>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</si>
  <si>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</si>
  <si>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</si>
  <si>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</si>
  <si>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</si>
  <si>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</si>
  <si>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</si>
  <si>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</si>
  <si>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</si>
  <si>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</si>
  <si>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</si>
  <si>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</si>
  <si>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</si>
  <si>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</si>
  <si>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</si>
  <si>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</si>
  <si>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</si>
  <si>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</si>
  <si>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</si>
  <si>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</si>
  <si>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</si>
  <si>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</si>
  <si>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</si>
  <si>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</si>
  <si>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</si>
  <si>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</si>
  <si>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10.1.40</t>
  </si>
  <si>
    <t>10.1.41</t>
  </si>
  <si>
    <t>10.1.42</t>
  </si>
  <si>
    <t>10.1.43</t>
  </si>
  <si>
    <t>10.1.44</t>
  </si>
  <si>
    <t>10.1.45</t>
  </si>
  <si>
    <t>10.1.46</t>
  </si>
  <si>
    <t>10.1.47</t>
  </si>
  <si>
    <t>10.1.48</t>
  </si>
  <si>
    <t>10.1.49</t>
  </si>
  <si>
    <t>10.1.50</t>
  </si>
  <si>
    <t>10.1.51</t>
  </si>
  <si>
    <t>10.1.52</t>
  </si>
  <si>
    <t>10.1.53</t>
  </si>
  <si>
    <t>10.1.54</t>
  </si>
  <si>
    <t>10.1.55</t>
  </si>
  <si>
    <t>10.1.56</t>
  </si>
  <si>
    <t>10.1.57</t>
  </si>
  <si>
    <t>10.1.58</t>
  </si>
  <si>
    <t>10.2.3</t>
  </si>
  <si>
    <t>10.2.4</t>
  </si>
  <si>
    <t>10.2.5</t>
  </si>
  <si>
    <t>10.2.6</t>
  </si>
  <si>
    <t>10.2.7</t>
  </si>
  <si>
    <t>10.2.8</t>
  </si>
  <si>
    <t>10.2.9</t>
  </si>
  <si>
    <t>10.2.10</t>
  </si>
  <si>
    <t>10.2.11</t>
  </si>
  <si>
    <t>10.2.12</t>
  </si>
  <si>
    <t>10.2.13</t>
  </si>
  <si>
    <t>10.2.14</t>
  </si>
  <si>
    <t>10.2.15</t>
  </si>
  <si>
    <t>10.2.16</t>
  </si>
  <si>
    <t>10.2.17</t>
  </si>
  <si>
    <t>10.2.18</t>
  </si>
  <si>
    <t>10.2.19</t>
  </si>
  <si>
    <t>10.2.20</t>
  </si>
  <si>
    <t>10.2.21</t>
  </si>
  <si>
    <t>10.2.22</t>
  </si>
  <si>
    <t>10.2.23</t>
  </si>
  <si>
    <t>10.2.24</t>
  </si>
  <si>
    <t>10.2.25</t>
  </si>
  <si>
    <t>10.2.26</t>
  </si>
  <si>
    <t>Fornecimento e instalação de Gabinete de aço 19”: Rack de Piso do tipo gabinete em aço, padrão 19”, com fechamentos laterais removíveis, porta em acrílico, com fechadura pintada na cor bege, e base com pés niveladores. Deverá possuir dimensões mínimas de 570 mm de profundidade, 485 mm (19”) de largura e altura útil interna de 44 UA’s.Deverão fazer parte do equipamento os seguintes acessórios: 30 conjuntos de parafuso M5x16, e porcas gaiolas, uma régua de alimentação com no mínimo 5 tomadas (2P+T) classe de isolamento de 250 Volts, com suporte total para 1.500 Watts e ventilação forçada com dois ventiladores.</t>
  </si>
  <si>
    <t>10.3.2</t>
  </si>
  <si>
    <t>10.3.3</t>
  </si>
  <si>
    <t>10.3.4</t>
  </si>
  <si>
    <t>10.4.2</t>
  </si>
  <si>
    <t>10.4.3</t>
  </si>
  <si>
    <t>10.4.4</t>
  </si>
  <si>
    <t>10.4.5</t>
  </si>
  <si>
    <t>11.1.5</t>
  </si>
  <si>
    <t>11.1.6</t>
  </si>
  <si>
    <t>11.1.7</t>
  </si>
  <si>
    <t>11.1.8</t>
  </si>
  <si>
    <t>11.1.9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</si>
  <si>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</si>
  <si>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</si>
  <si>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</si>
  <si>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</si>
  <si>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</si>
  <si>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</si>
  <si>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</si>
  <si>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</si>
  <si>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</si>
  <si>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</si>
  <si>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</si>
  <si>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</si>
  <si>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</si>
  <si>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</si>
  <si>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</si>
  <si>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</si>
  <si>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</si>
  <si>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</si>
  <si>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</si>
  <si>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</si>
  <si>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</si>
  <si>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</si>
  <si>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</si>
  <si>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</si>
  <si>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</si>
  <si>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</si>
  <si>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</si>
  <si>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</si>
  <si>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</si>
  <si>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</si>
  <si>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</si>
  <si>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</si>
  <si>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</si>
  <si>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</si>
  <si>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</si>
  <si>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</si>
  <si>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</si>
  <si>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</si>
  <si>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</si>
  <si>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</si>
  <si>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</si>
  <si>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</si>
  <si>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</si>
  <si>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</si>
  <si>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</si>
  <si>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</si>
  <si>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</si>
  <si>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</si>
  <si>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</si>
  <si>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</si>
  <si>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</si>
  <si>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</si>
  <si>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</si>
  <si>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</si>
  <si>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</si>
  <si>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</si>
  <si>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</si>
  <si>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</si>
  <si>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11.1.68</t>
  </si>
  <si>
    <t>11.1.69</t>
  </si>
  <si>
    <t>11.1.70</t>
  </si>
  <si>
    <t>11.1.71</t>
  </si>
  <si>
    <t>11.1.72</t>
  </si>
  <si>
    <t>11.1.73</t>
  </si>
  <si>
    <t>11.1.74</t>
  </si>
  <si>
    <t>11.1.75</t>
  </si>
  <si>
    <t>11.1.76</t>
  </si>
  <si>
    <t>11.1.77</t>
  </si>
  <si>
    <t>11.1.78</t>
  </si>
  <si>
    <t>11.1.79</t>
  </si>
  <si>
    <t>11.1.80</t>
  </si>
  <si>
    <t>11.1.81</t>
  </si>
  <si>
    <t>11.1.82</t>
  </si>
  <si>
    <t>11.1.83</t>
  </si>
  <si>
    <t>11.1.84</t>
  </si>
  <si>
    <t>11.1.85</t>
  </si>
  <si>
    <t>11.1.86</t>
  </si>
  <si>
    <t>11.1.87</t>
  </si>
  <si>
    <t>11.1.88</t>
  </si>
  <si>
    <t>11.1.89</t>
  </si>
  <si>
    <t>11.1.90</t>
  </si>
  <si>
    <t>11.1.91</t>
  </si>
  <si>
    <t>11.1.92</t>
  </si>
  <si>
    <t>11.1.93</t>
  </si>
  <si>
    <t>11.1.94</t>
  </si>
  <si>
    <t>11.1.95</t>
  </si>
  <si>
    <t>11.1.96</t>
  </si>
  <si>
    <t>11.1.97</t>
  </si>
  <si>
    <t>11.1.98</t>
  </si>
  <si>
    <t>11.1.99</t>
  </si>
  <si>
    <t>11.1.100</t>
  </si>
  <si>
    <t>11.1.101</t>
  </si>
  <si>
    <t>11.1.102</t>
  </si>
  <si>
    <t>11.1.103</t>
  </si>
  <si>
    <t>11.1.104</t>
  </si>
  <si>
    <t>11.1.105</t>
  </si>
  <si>
    <t>11.1.106</t>
  </si>
  <si>
    <t>11.1.107</t>
  </si>
  <si>
    <t>11.1.108</t>
  </si>
  <si>
    <t>11.1.109</t>
  </si>
  <si>
    <t>11.1.110</t>
  </si>
  <si>
    <t>11.1.111</t>
  </si>
  <si>
    <t>11.1.112</t>
  </si>
  <si>
    <t>11.1.113</t>
  </si>
  <si>
    <t>11.1.114</t>
  </si>
  <si>
    <t>11.1.115</t>
  </si>
  <si>
    <t>11.1.116</t>
  </si>
  <si>
    <t>11.1.117</t>
  </si>
  <si>
    <t>11.1.118</t>
  </si>
  <si>
    <t>11.1.119</t>
  </si>
  <si>
    <t>11.1.120</t>
  </si>
  <si>
    <t>11.1.121</t>
  </si>
  <si>
    <t>11.1.122</t>
  </si>
  <si>
    <t>11.1.123</t>
  </si>
  <si>
    <t>11.1.124</t>
  </si>
  <si>
    <t>11.1.125</t>
  </si>
  <si>
    <t>11.1.126</t>
  </si>
  <si>
    <t>11.1.127</t>
  </si>
  <si>
    <t>11.1.128</t>
  </si>
  <si>
    <t>11.1.129</t>
  </si>
  <si>
    <t>11.1.130</t>
  </si>
  <si>
    <t>11.1.131</t>
  </si>
  <si>
    <t>11.1.132</t>
  </si>
  <si>
    <t>11.1.133</t>
  </si>
  <si>
    <t>11.1.134</t>
  </si>
  <si>
    <t>11.1.135</t>
  </si>
  <si>
    <t>11.1.136</t>
  </si>
  <si>
    <t>11.1.137</t>
  </si>
  <si>
    <t>11.1.138</t>
  </si>
  <si>
    <t>11.1.139</t>
  </si>
  <si>
    <t>11.1.140</t>
  </si>
  <si>
    <t>11.1.141</t>
  </si>
  <si>
    <t>11.1.142</t>
  </si>
  <si>
    <t>11.1.143</t>
  </si>
  <si>
    <t>11.1.144</t>
  </si>
  <si>
    <t>11.1.145</t>
  </si>
  <si>
    <t>11.1.146</t>
  </si>
  <si>
    <t>11.1.147</t>
  </si>
  <si>
    <t>11.1.148</t>
  </si>
  <si>
    <t>11.1.149</t>
  </si>
  <si>
    <t>11.1.150</t>
  </si>
  <si>
    <t>11.1.151</t>
  </si>
  <si>
    <t>11.1.152</t>
  </si>
  <si>
    <t>11.1.153</t>
  </si>
  <si>
    <t>11.1.154</t>
  </si>
  <si>
    <t>11.1.155</t>
  </si>
  <si>
    <t>11.1.156</t>
  </si>
  <si>
    <t>11.1.157</t>
  </si>
  <si>
    <t>11.1.158</t>
  </si>
  <si>
    <t>11.1.159</t>
  </si>
  <si>
    <t>11.1.160</t>
  </si>
  <si>
    <t>11.1.161</t>
  </si>
  <si>
    <t>11.1.162</t>
  </si>
  <si>
    <t>11.1.163</t>
  </si>
  <si>
    <t>11.1.164</t>
  </si>
  <si>
    <t>11.1.165</t>
  </si>
  <si>
    <t>11.1.166</t>
  </si>
  <si>
    <t>11.1.167</t>
  </si>
  <si>
    <t>11.1.168</t>
  </si>
  <si>
    <t>11.1.169</t>
  </si>
  <si>
    <t>11.1.170</t>
  </si>
  <si>
    <t>11.1.171</t>
  </si>
  <si>
    <t>11.1.172</t>
  </si>
  <si>
    <t>11.1.173</t>
  </si>
  <si>
    <t>11.1.174</t>
  </si>
  <si>
    <t>11.1.175</t>
  </si>
  <si>
    <t>11.1.176</t>
  </si>
  <si>
    <t>11.1.177</t>
  </si>
  <si>
    <t>11.1.178</t>
  </si>
  <si>
    <t>11.1.179</t>
  </si>
  <si>
    <t>11.1.180</t>
  </si>
  <si>
    <t>11.1.181</t>
  </si>
  <si>
    <t>11.1.182</t>
  </si>
  <si>
    <t>11.1.183</t>
  </si>
  <si>
    <t>11.1.184</t>
  </si>
  <si>
    <t>11.1.185</t>
  </si>
  <si>
    <t>11.1.186</t>
  </si>
  <si>
    <t>11.1.187</t>
  </si>
  <si>
    <t>11.1.188</t>
  </si>
  <si>
    <t>11.1.189</t>
  </si>
  <si>
    <t>11.1.190</t>
  </si>
  <si>
    <t>11.1.191</t>
  </si>
  <si>
    <t>11.1.192</t>
  </si>
  <si>
    <t>11.1.193</t>
  </si>
  <si>
    <t>11.1.194</t>
  </si>
  <si>
    <t>11.1.195</t>
  </si>
  <si>
    <t>11.1.196</t>
  </si>
  <si>
    <t>11.1.197</t>
  </si>
  <si>
    <t>11.1.198</t>
  </si>
  <si>
    <t>11.1.199</t>
  </si>
  <si>
    <t>11.1.200</t>
  </si>
  <si>
    <t>11.1.201</t>
  </si>
  <si>
    <t>11.1.202</t>
  </si>
  <si>
    <t>11.1.203</t>
  </si>
  <si>
    <t>11.1.204</t>
  </si>
  <si>
    <t>11.1.205</t>
  </si>
  <si>
    <t>11.1.206</t>
  </si>
  <si>
    <t>11.1.207</t>
  </si>
  <si>
    <t>11.1.208</t>
  </si>
  <si>
    <t>11.1.209</t>
  </si>
  <si>
    <t>11.1.210</t>
  </si>
  <si>
    <t>11.1.211</t>
  </si>
  <si>
    <t>11.1.212</t>
  </si>
  <si>
    <t>11.1.213</t>
  </si>
  <si>
    <t>11.1.214</t>
  </si>
  <si>
    <t>11.1.215</t>
  </si>
  <si>
    <t>11.1.216</t>
  </si>
  <si>
    <t>11.1.217</t>
  </si>
  <si>
    <t>11.1.218</t>
  </si>
  <si>
    <t>11.1.219</t>
  </si>
  <si>
    <t>11.1.220</t>
  </si>
  <si>
    <t>11.1.221</t>
  </si>
  <si>
    <t>11.1.222</t>
  </si>
  <si>
    <t>11.1.223</t>
  </si>
  <si>
    <t>11.1.224</t>
  </si>
  <si>
    <t>11.1.225</t>
  </si>
  <si>
    <t>11.1.226</t>
  </si>
  <si>
    <t>11.1.227</t>
  </si>
  <si>
    <t>11.1.228</t>
  </si>
  <si>
    <t>11.1.229</t>
  </si>
  <si>
    <t>11.1.230</t>
  </si>
  <si>
    <t>11.1.231</t>
  </si>
  <si>
    <t>11.1.232</t>
  </si>
  <si>
    <t>11.1.233</t>
  </si>
  <si>
    <t>11.1.234</t>
  </si>
  <si>
    <t>11.1.235</t>
  </si>
  <si>
    <t>11.1.236</t>
  </si>
  <si>
    <t>11.1.237</t>
  </si>
  <si>
    <t>11.1.238</t>
  </si>
  <si>
    <t>11.1.239</t>
  </si>
  <si>
    <t>11.1.240</t>
  </si>
  <si>
    <t>11.1.241</t>
  </si>
  <si>
    <t>11.1.242</t>
  </si>
  <si>
    <t>Grelha de porta com dupla moldura 32,5x22,5cm, modelo: VSH2M, Fab.: TOSI</t>
  </si>
  <si>
    <t>ELEVADORES</t>
  </si>
  <si>
    <t>ESCADAS ROLANTES</t>
  </si>
  <si>
    <t>12.1.2</t>
  </si>
  <si>
    <t>12.1.3</t>
  </si>
  <si>
    <t>12.1.4</t>
  </si>
  <si>
    <t>12.2.2</t>
  </si>
  <si>
    <t>12.2.3</t>
  </si>
  <si>
    <t>12.2.4</t>
  </si>
  <si>
    <t>12.2.5</t>
  </si>
  <si>
    <t>12.2.6</t>
  </si>
  <si>
    <t>12.2.7</t>
  </si>
  <si>
    <t>12.2.8</t>
  </si>
  <si>
    <t>12.2.9</t>
  </si>
  <si>
    <t>12.2.10</t>
  </si>
  <si>
    <t>12.2.11</t>
  </si>
  <si>
    <t>12.2.12</t>
  </si>
  <si>
    <t>12.2.13</t>
  </si>
  <si>
    <t>12.2.14</t>
  </si>
  <si>
    <t>12.2.15</t>
  </si>
  <si>
    <t>12.2.16</t>
  </si>
  <si>
    <t>12.2.17</t>
  </si>
  <si>
    <t>12.2.18</t>
  </si>
  <si>
    <t>12.2.19</t>
  </si>
  <si>
    <t>12.3.2</t>
  </si>
  <si>
    <t>12.3.3</t>
  </si>
  <si>
    <t>12.3.4</t>
  </si>
  <si>
    <t>12.4.2</t>
  </si>
  <si>
    <t>12.4.3</t>
  </si>
  <si>
    <t>12.4.4</t>
  </si>
  <si>
    <t>12.4.5</t>
  </si>
  <si>
    <t>12.4.6</t>
  </si>
  <si>
    <t>12.4.7</t>
  </si>
  <si>
    <t>12.4.8</t>
  </si>
  <si>
    <t>12.4.9</t>
  </si>
  <si>
    <t>12.4.10</t>
  </si>
  <si>
    <t>12.4.11</t>
  </si>
  <si>
    <t>12.4.12</t>
  </si>
  <si>
    <t>12.4.13</t>
  </si>
  <si>
    <t>12.4.14</t>
  </si>
  <si>
    <t>12.4.15</t>
  </si>
  <si>
    <t>12.4.16</t>
  </si>
  <si>
    <t>12.4.17</t>
  </si>
  <si>
    <t>12.4.18</t>
  </si>
  <si>
    <t>12.5.2</t>
  </si>
  <si>
    <t>12.5.3</t>
  </si>
  <si>
    <t>12.6</t>
  </si>
  <si>
    <t>12.6.1</t>
  </si>
  <si>
    <t>12.6.2</t>
  </si>
  <si>
    <t>12.6.3</t>
  </si>
  <si>
    <t>12.6.4</t>
  </si>
  <si>
    <t>12.6.5</t>
  </si>
  <si>
    <t>12.6.6</t>
  </si>
  <si>
    <t>12.6.7</t>
  </si>
  <si>
    <t>12.6.8</t>
  </si>
  <si>
    <t>12.6.9</t>
  </si>
  <si>
    <t>12.7</t>
  </si>
  <si>
    <t>12.7.1</t>
  </si>
  <si>
    <t>12.7.2</t>
  </si>
  <si>
    <t>12.7.3</t>
  </si>
  <si>
    <t>12.8</t>
  </si>
  <si>
    <t>12.8.1</t>
  </si>
  <si>
    <t>12.8.2</t>
  </si>
  <si>
    <t>12.8.3</t>
  </si>
  <si>
    <t>12.9</t>
  </si>
  <si>
    <t>12.9.1</t>
  </si>
  <si>
    <t>12.9.2</t>
  </si>
  <si>
    <t>12.9.3</t>
  </si>
  <si>
    <t>13.1.1.1</t>
  </si>
  <si>
    <t>13.1.1.2</t>
  </si>
  <si>
    <t>13.1.1.3</t>
  </si>
  <si>
    <t>13.1.1.4</t>
  </si>
  <si>
    <t>13.1.1.5</t>
  </si>
  <si>
    <t>13.1.1.6</t>
  </si>
  <si>
    <t>13.1.1.7</t>
  </si>
  <si>
    <t>13.1.1.8</t>
  </si>
  <si>
    <t>13.1.1.9</t>
  </si>
  <si>
    <t>13.1.1.10</t>
  </si>
  <si>
    <t>13.1.1.11</t>
  </si>
  <si>
    <t>13.1.2</t>
  </si>
  <si>
    <t>PAVIMENTO FLEXÍVEL</t>
  </si>
  <si>
    <t>TRATAMENTO SUPERFICIAL DA LAJE</t>
  </si>
  <si>
    <t xml:space="preserve">CALÇADA  </t>
  </si>
  <si>
    <t>13.1.2.1</t>
  </si>
  <si>
    <t>13.1.2.2</t>
  </si>
  <si>
    <t>13.1.2.3</t>
  </si>
  <si>
    <t>13.1.2.4</t>
  </si>
  <si>
    <t>13.1.2.5</t>
  </si>
  <si>
    <t>13.1.3</t>
  </si>
  <si>
    <t>13.1.3.1</t>
  </si>
  <si>
    <t>RAMPA E ESCADA</t>
  </si>
  <si>
    <t>13.1.4</t>
  </si>
  <si>
    <t>13.1.4.1</t>
  </si>
  <si>
    <t>13.1.4.2</t>
  </si>
  <si>
    <t>13.1.4.3</t>
  </si>
  <si>
    <t>13.1.4.4</t>
  </si>
  <si>
    <t>PAVIMENTO RÍGIDO</t>
  </si>
  <si>
    <t>13.1.5</t>
  </si>
  <si>
    <t>13.1.5.1</t>
  </si>
  <si>
    <t>13.1.5.2</t>
  </si>
  <si>
    <t>13.1.5.3</t>
  </si>
  <si>
    <t>SINALIZAÇÃO HORIZONTAL: PINTURA</t>
  </si>
  <si>
    <t>SINALIZAÇÃO VERTICAL: PLACAS</t>
  </si>
  <si>
    <t>13.2.1.1</t>
  </si>
  <si>
    <t>13.2.1.2</t>
  </si>
  <si>
    <t>13.2.1.3</t>
  </si>
  <si>
    <t>13.2.1.4</t>
  </si>
  <si>
    <t>13.2.2</t>
  </si>
  <si>
    <t>13.2.2.1</t>
  </si>
  <si>
    <t>13.2.2.2</t>
  </si>
  <si>
    <t>13.2.2.3</t>
  </si>
  <si>
    <t>13.2.2.4</t>
  </si>
  <si>
    <t>13.2.2.5</t>
  </si>
  <si>
    <t>13.2.2.6</t>
  </si>
  <si>
    <t>13.2.2.7</t>
  </si>
  <si>
    <t>13.2.2.8</t>
  </si>
  <si>
    <t>13.2.2.9</t>
  </si>
  <si>
    <t>13.2.2.10</t>
  </si>
  <si>
    <t>13.2.2.11</t>
  </si>
  <si>
    <t>13.2.2.12</t>
  </si>
  <si>
    <t>13.2.2.13</t>
  </si>
  <si>
    <t>13.2.2.14</t>
  </si>
  <si>
    <t>13.2.2.15</t>
  </si>
  <si>
    <t>13.2.2.16</t>
  </si>
  <si>
    <t>13.2.2.17</t>
  </si>
  <si>
    <t>13.2.2.18</t>
  </si>
  <si>
    <t>13.2.2.19</t>
  </si>
  <si>
    <t>PAVIMENTAÇÃO, SINALIZAÇÃO VIÁRIA E DRENAGEM</t>
  </si>
  <si>
    <t>13.3.5</t>
  </si>
  <si>
    <t>13.3.6</t>
  </si>
  <si>
    <t>13.3.7</t>
  </si>
  <si>
    <t>13.3.8</t>
  </si>
  <si>
    <t>13.3.9</t>
  </si>
  <si>
    <t>13.3.10</t>
  </si>
  <si>
    <t>13.3.11</t>
  </si>
  <si>
    <t>13.3.12</t>
  </si>
  <si>
    <t>13.3.13</t>
  </si>
  <si>
    <t>13.3.14</t>
  </si>
  <si>
    <t>13.3.15</t>
  </si>
  <si>
    <t>13.3.16</t>
  </si>
  <si>
    <t>13.3.17</t>
  </si>
  <si>
    <t>13.3.18</t>
  </si>
  <si>
    <t>14.1.1.1</t>
  </si>
  <si>
    <t>14.1.1.2</t>
  </si>
  <si>
    <t>14.1.2.1</t>
  </si>
  <si>
    <t>INSUMOS DIVERSOS</t>
  </si>
  <si>
    <t>REFORMA E AMPLIAÇÃO DO TPS DO AEROPORTO EDUARDO GOMES - SBEG</t>
  </si>
  <si>
    <t>Ar Condicionado Split de 12.000 Btu´S - Fornecimento e Instalação</t>
  </si>
  <si>
    <t>Ar Condicionado Split de 18.000 Btu´S - Fornecimento e Instalação</t>
  </si>
  <si>
    <t>Ar Condicionado Split de 30.000 Btu´S - Fornecimento e Instalação</t>
  </si>
  <si>
    <t>Transporte de materiais tipo bota fora DMT-10Km, inclusive carga e descarga.</t>
  </si>
  <si>
    <t>SERVIÇOS FINAIS</t>
  </si>
  <si>
    <t>Demolição total do canteiro</t>
  </si>
  <si>
    <t>3.3.1</t>
  </si>
  <si>
    <t>4.1.2</t>
  </si>
  <si>
    <t>OK CONFERIDO KARLA</t>
  </si>
  <si>
    <t>Aço CA-50 e CA-60 cortado, dobrado e colocado na forma</t>
  </si>
  <si>
    <t xml:space="preserve">OK CONFERIDO KARLA </t>
  </si>
  <si>
    <t>12.1.5</t>
  </si>
  <si>
    <t>12.1.6</t>
  </si>
  <si>
    <t>Fancoil do tipo modular, gabinete horizontal, TAGS FC-N79-07/08 vazão de 20.845m3/h para o Desembarque Internacional nível 83,10, conforme especificação técnica, Fab.: TOSI</t>
  </si>
  <si>
    <t>Fancoil do tipo modular, gabinete horizontal, TAGS FC-N88-01 À 04 e vazão de 31.840m3/h para o Saguão Embarque 1 e 2 nível 88,61, conforme especificação técnica, Fab.: TOSI</t>
  </si>
  <si>
    <t>Fancoil do tipo modular, gabinete horizontal, TAGS FC-N93-01 À 04 e vazão de 33.830m3/h para o Saguão Embarque 1 e 2 /BVRI nível 88,61, conforme especificação técnica, Fab.: TOSI</t>
  </si>
  <si>
    <t>Fancoil do tipo modular, gabinete horizontal, TAGS FC-N92-02 e vazão de 31.980m3/h para o Emb. Dom. e Int + Pça Alim. nível 88,61, conforme especificação técnica, Fab.: TOSI</t>
  </si>
  <si>
    <t>Fancoil do tipo modular, gabinete horizontal, TAGS FC-N92-03/06/08/11/12 e vazão de 32.700m3/h para o Emb. Dom. e Int + Pça Alim. nível 88,61, conforme especificação técnica, Fab.: TOSI</t>
  </si>
  <si>
    <t>Fancoil do tipo modular, gabinete horizontal, TAGS FC-N92-04/05/09/10 e vazão de 25.090m3/h para o Check-in. nível 88,61, conforme especificação técnica, Fab.: TOSI</t>
  </si>
  <si>
    <t>Fancoil Convencional, gabinete vertical, TAG FC-N96-04 e vazão de 31.250m3/h para a Gerencia Adm Financ. nível 96,09, conforme especificação técnica, Fab.: TOSI</t>
  </si>
  <si>
    <t>Fancoil Convencional, gabinete vertical, TAGS FC-N96-05/06 e vazão de 12.740m3/h para a Praça Alimentação 1 e 2 nível 96,09, conforme especificação técnica, Fab.: TOSI</t>
  </si>
  <si>
    <t>Fancoil Convencional, gabinete vertical, TAGS FC-N96-11/42 e vazão de 10400m3/h para a Tecnologia Informática nível 96,09, conforme especificação técnica, Fab.: TOSI</t>
  </si>
  <si>
    <t>Fancoil Convencional, gabinete vertical, TAGS FC-N96-12 e vazão de 14380m3/h para a Tecnologia Informática nível 96,09, conforme especificação técnica, Fab.: TOSI</t>
  </si>
  <si>
    <t>Fancoil Convencional, gabinete vertical, TAGS FC-N96-13 e vazão de 11550m3/h para a Tecnologia Informática nível 96,09, conforme especificação técnica, Fab.: TOSI</t>
  </si>
  <si>
    <t>Fancoil Convencional, gabinete vertical, TAGS FC-N96-14 e vazão de 13.600m3/h para a Praça de Alimentação nível 96,09, conforme especificação técnica, Fab.: TOSI</t>
  </si>
  <si>
    <t>Fancoil Convencional, gabinete horizontal, TAG FC-N96-15 e vazão de 9.400m3/h para o Auditório nível 96,09, conforme especificação técnica, Fab.: TOSI</t>
  </si>
  <si>
    <t>Fancoil Convencional, gabinete vertical, TAGS FC-N96-16 e vazão de 19.500m3/h para o Terraço Panorâmico nível 96,09, conforme especificação técnica, Fab.: TOSI</t>
  </si>
  <si>
    <t>Fancoil Convencional, gabinete vertical, TAG FC-N99-01 e vazão de 880m3/h para o ar externo COA/COE nível 99,39, conforme especificação técnica, Fab.: TOSI</t>
  </si>
  <si>
    <t>Fancoil Convencional, gabinete horizontal, TAG FC-N85-29 e vazão de 1.910m3/h para ar externo Back-office nível 85,65, conforme especificação técnica, Fab.: TOSI</t>
  </si>
  <si>
    <t>Fancoil Convencional, gabinete horizontal, TAG FC-N85-30 e vazão de 1.070m3/h para ar externo Back-office nível 85,65, conforme especificação técnica, Fab.: TOSI</t>
  </si>
  <si>
    <t>Fancoil Convencional, gabinete horizontal, TAG FC-N85-31 e vazão de 1.550m3/h para ar externo Back-office nível 85,65, conforme especificação técnica, Fab.: TOSI</t>
  </si>
  <si>
    <t>Fancoil Convencional, gabinete horizontal, TAG FC-N85-32 e vazão de 1.000m3/h para ar externo Back-office nível 85,65, conforme especificação técnica, Fab.: TOSI</t>
  </si>
  <si>
    <t>Fancolete tipo cassete (K7) de 25.000Btu/h, TAG FC-N83-07 conforme especificação técnica, Fab.: Carrier</t>
  </si>
  <si>
    <t>Fancolete tipo cassete (K7) de 12.000Btu/h, TAGS FC-N83-33 À 36, 41/42 conforme especificação técnica, Fab.: Carrier</t>
  </si>
  <si>
    <t>Fancolete tipo cassete (K7) de 13.000Btu/h, TAGS FC-N99-06/12/15/23 conforme especificação técnica, Fab.: Carrier</t>
  </si>
  <si>
    <t>Fancolete tipo cassete (K7) de 16.000Btu/h, TAGS FC-N99-02 à 05/17/20/21/22/24/25/26/29/30/31/32 conforme especificação técnica, Fab.: Carrier</t>
  </si>
  <si>
    <t>Fancolete tipo cassete (K7) de 18.000Btu/h, TAGS FC-N83-37 À 40 conforme especificação técnica, Fab.: Carrier</t>
  </si>
  <si>
    <t>Fancolete tipo cassete (K7) de 20.000Btu/h, TAGS FC-N83-43/44, FC-N99-16 conforme especificação técnica, Fab.: Carrier</t>
  </si>
  <si>
    <t>Fancolete tipo cassete (K7) de 28.000Btu/h, TAGS FC-N99-27/28/33/34 conforme especificação técnica, Fab.: Carrier</t>
  </si>
  <si>
    <t>Fancolete tipo cassete (K7) de 37.000Btu/h, TAGS FC-N99-10/11 conforme especificação técnica, Fab.: Carrier</t>
  </si>
  <si>
    <t>Fancolete tipo high-wall (parede) de 8.000Btu/h, TAG FC-N83-11/21/47 conforme especificação técnica, Fab.: Carrier</t>
  </si>
  <si>
    <t>Fancolete tipo high-wall (parede) de 10.000Btu/h, TAG FC-N85-14, FC-N88-06/08 conforme especificação técnica, Fab.: Carrier</t>
  </si>
  <si>
    <t>Fancolete tipo high-wall (parede) de 12.000Btu/h, TAG FC-N83-15, FC-N83-23 À 32,  FC-N85-27/28, FC-N92-15 À 34 conforme especificação técnica, Fab.: Carrier</t>
  </si>
  <si>
    <t>Fancolete tipo high-wall (parede) de 13.000Btu/h, TAG FC-N83-08 À 10/12/13, FC-N99-13/14/18/19/35 conforme especificação técnica, Fab.: Carrier</t>
  </si>
  <si>
    <t>Fancolete tipo high-wall (parede) de 15.000Btu/h, TAG FC-N83-46, FC-N88-05/09/10 conforme especificação técnica, Fab.: Carrier</t>
  </si>
  <si>
    <t>Fancolete tipo high-wall (parede) de 18.000Btu/h, TAG FC-N83-16,  FC-N85-03 À 10 /13/19/33/34/36  conforme especificação técnica, Fab.: Carrier</t>
  </si>
  <si>
    <t>Fancolete tipo high-wall (parede) de 20.000Btu/h, TAG FC-N83-17 à 20/22/48,  FC-N85-01/02/06/11/12/16/17/18/20/21/22/23/24/25/35, FC-N88-07 conforme especificação técnica, Fab.: Carrier</t>
  </si>
  <si>
    <t>Fancolete tipo Under-Ceiling (teto) de 18.000Btu/h, TAG FC-N96-41 conforme especificação técnica, Fab.: Carrier</t>
  </si>
  <si>
    <t>Fancolete tipo Under-Ceiling (teto) de 24.000Btu/h, TAG FC-N79-13 à 24 / FC-N99-03/04, FC-N96-40/43/44, FC-N99-07/08/09 conforme especificação técnica, Fab.: Carrier</t>
  </si>
  <si>
    <t>Ventilador de Exaustão, simples aspiração, vazão de 1350m3/h, TAG EX-N79-01, conforme especificação técnica, Fab.: Projelmec</t>
  </si>
  <si>
    <t>Ventilador de Exaustão, simples aspiração, vazão de 900m3/h, TAG EX-N79-02, conforme especificação técnica, Fab.: Projelmec</t>
  </si>
  <si>
    <t>Ventilador de Exaustão, axial, vazão de 22.000m3/h, TAGs EX-N79-02/03, conforme especificação técnica, Fab.: Projelmec</t>
  </si>
  <si>
    <t>Ventilador de Exaustão, simples aspiração, vazão de 1955m3/h, TAG EX-N83-05, conforme especificação técnica, Fab.: Projelmec</t>
  </si>
  <si>
    <t>Ventilador de Exaustão, simples aspiração, vazão de 2307m3/h, TAG EX-N83-07/08, conforme especificação técnica, Fab.: Projelmec</t>
  </si>
  <si>
    <t>Ventilador de Exaustão, simples aspiração, vazão de 3500m3/h, TAG EX-N83-09, conforme especificação técnica, Fab.: Projelmec</t>
  </si>
  <si>
    <t>Ventilador de Exaustão, simples aspiração, vazão de 910m3/h, TAG EX-N83-10, conforme especificação técnica, Fab.: Projelmec</t>
  </si>
  <si>
    <t>Ventilador de Exaustão, simples aspiração, vazão de 2060m3/h, TAG EX-N85-01, conforme especificação técnica, Fab.: Projelmec</t>
  </si>
  <si>
    <t>Ventilador de Exaustão, simples aspiração, vazão de 965m3/h, TAG EX-N85-02, conforme especificação técnica, Fab.: Projelmec</t>
  </si>
  <si>
    <t>Ventilador de Exaustão, simples aspiração, vazão de 1980m3/h, TAG EX-N88-08, conforme especificação técnica, Fab.: Projelmec</t>
  </si>
  <si>
    <t>Ventilador de Exaustão, simples aspiração, vazão de 3.565m3/h, TAG EX-N96-04, conforme especificação técnica, Fab.: Projelmec</t>
  </si>
  <si>
    <t>Ventilador de Exaustão, simples aspiração, vazão de 1000m3/h, TAG EX-N96-05, conforme especificação técnica, Fab.: Projelmec</t>
  </si>
  <si>
    <t>Ventilador de Exaustão, simples aspiração, vazão de 1200m3/h, TAG EX-N96-06, conforme especificação técnica, Fab.: Projelmec</t>
  </si>
  <si>
    <t>Ventilador de Exaustão, simples aspiração, vazão de 715m3/h, TAG EX-N99-01, conforme especificação técnica, Fab.: Projelmec</t>
  </si>
  <si>
    <t>Microventiladores de Exaustão de Sanitários, vazão 126m3/h, TAGS EX-N83-11/12, EX-N88-02 À 06</t>
  </si>
  <si>
    <t>Microventiladores de Exaustão de Sanitários, vazão 200m3/h, TAG EX-N99-02</t>
  </si>
  <si>
    <t>Microventiladores de Insuflação, vazão 100m3/h, TAG VI-N85-02</t>
  </si>
  <si>
    <t>Microventiladores de Insuflação, vazão 150m3/h, TAG VI-N83-10</t>
  </si>
  <si>
    <t>Microventiladores de Insuflação, vazão 200m3/h, TAG VI-N83-06/07, VI-N85-01</t>
  </si>
  <si>
    <t>Microventiladores de Insuflação, vazão 250m3/h, TAG VI-N83-04/05/08</t>
  </si>
  <si>
    <t>Microventiladores de Insuflação, vazão 300m3/h, TAG VI-N83-09</t>
  </si>
  <si>
    <t>Ventilador de Insuflação, dupla aspiração com gabinete, vazão de 1300m3/h, TAG VI-N83-01, conforme especificação técnica, Fab.: Projelmec</t>
  </si>
  <si>
    <t>Ventilador de Insuflação, dupla aspiração com gabinete, vazão de 3100m3/h, TAG VI-N83-02, conforme especificação técnica, Fab.: Projelmec</t>
  </si>
  <si>
    <t>Ventilador de Insuflação, dupla aspiração com gabinete, vazão de 2600m3/h, TAG VI-N83-03, conforme especificação técnica, Fab.: Projelmec</t>
  </si>
  <si>
    <t>Ventilador de Insuflação, dupla aspiração com gabinete, vazão de 1.430m3/h, TAG VI-N96-01, conforme especificação técnica, Fab.: Projelmec</t>
  </si>
  <si>
    <t>Ventilador de Insuflação, dupla aspiração com gabinete, vazão de 2.280m3/h, TAG VI-N96-02, conforme especificação técnica, Fab.: Projelmec</t>
  </si>
  <si>
    <t>Ventilador de Insuflação, dupla aspiração com gabinete, vazão de 1.680m3/h, TAG VI-N96-03, conforme especificação técnica, Fab.: Projelmec</t>
  </si>
  <si>
    <t>Isolamento térmico em manta de lã de vidro, 50mm de espessura e densidade &gt;=20kg/m3</t>
  </si>
  <si>
    <t>Difusor de insuflamento 4 vias modelo DQE-41-PL-RGA Tamanho T-3, Fab.: TOSI</t>
  </si>
  <si>
    <t>Difusor de insuflamento 4 vias modelo DQE-41-PL-RGA Tamanho T-7, Fab.: TOSI</t>
  </si>
  <si>
    <t>Difusor de insuflamento 4 vias modelo DQE-41-RGA Tamanho T-7, Fab.: TOSI</t>
  </si>
  <si>
    <t>Difusor linear de insuflamento (2 aberturas) modelo DLF-RGA  Fab.: TOSI</t>
  </si>
  <si>
    <t>Difusor de Insuflação de alta indução, modelo DMA tamanhos 425, 600, 775, 1050, Fab.: TOSI</t>
  </si>
  <si>
    <t>Grelha de insuflamento de ar 50,0x20,0cm, modelo:SVSH-RG, Fab.: TOSI</t>
  </si>
  <si>
    <t>Grelha de insuflamento de ar  20,0x15,0cm, modelo:SVSH-RG, Fab.: TOSI</t>
  </si>
  <si>
    <t>Grelha de insuflamento de ar  60,0x25,0cm, modelo:SVSH-RG, Fab.: TOSI</t>
  </si>
  <si>
    <t>Grelha de insuflamento de ar  70,0x10,0cm, modelo:SVSH-RG, Fab.: TOSI</t>
  </si>
  <si>
    <t>Grelha de retorno de ar 30,0x20,0cm, modelo:RHN-RG, Fab.: TOSI</t>
  </si>
  <si>
    <t>Grelha de retorno de ar 50,0x30,0cm, modelo:RHN-RG, Fab.: TOSI</t>
  </si>
  <si>
    <t>Grelha de retorno de ar 60,0x30,0cm, modelo:RHN-RG, Fab.: TOSI</t>
  </si>
  <si>
    <t>Grelha de retorno de ar 60,0x40,0cm, modelo:RHN-RG, Fab.: TOSI</t>
  </si>
  <si>
    <t>Grelha de retorno de ar 120,0x30,0cm, modelo:RHN-RG, Fab.: TOSI</t>
  </si>
  <si>
    <t>Grelha de retorno de ar 1100,0x20,0cm</t>
  </si>
  <si>
    <t>Grelha de retorno de ar 1000,0x30,0cm</t>
  </si>
  <si>
    <t>Grelha de exaustão de ar 25,0x15,0cm, modelo:RHN-RG, Fab.: TOSI</t>
  </si>
  <si>
    <t>Grelha de exaustão de ar 80,0x50,0cm, modelo:RHN-RG, Fab.: TOSI</t>
  </si>
  <si>
    <t>Grelha de exaustão de ar 50,0x30,0cm, modelo:RHN-RG, Fab.: TOSI</t>
  </si>
  <si>
    <t>Grelha de porta com dupla moldura 82,5x52,5cm, modelo: VSH2M, Fab.: TOSI</t>
  </si>
  <si>
    <t>Grelha de piso para insuflamento de ar 30,0x30,0cm, modelo:GPA-RG, Fab.: TOSI</t>
  </si>
  <si>
    <t>Grelha de piso 400,0x60cm (TIPO: "ORSOMETAL")</t>
  </si>
  <si>
    <t>Veneziana para descarga do ar 58,5x33,0cm mod. VSHM, Fab.: TOSI</t>
  </si>
  <si>
    <t>Veneziana para descarga do ar 78,5x33,0cm mod.VSHM, Fab.: TOSI</t>
  </si>
  <si>
    <t>Veneziana para descarga do ar 65,0x50,0cm mod. VSHM, Fab.: TOSI</t>
  </si>
  <si>
    <t>Veneziana para descarga do ar 120,0x50,0cm mod. VSHM, Fab.: TOSI</t>
  </si>
  <si>
    <t>Veneziana para descarga do ar 100,0x50,0cm mod.VSHM, Fab.: TOSI</t>
  </si>
  <si>
    <t>Veneziana para descarga do ar 50,0x25,0cm mod.VSHM, Fab.: TOSI</t>
  </si>
  <si>
    <t>Veneziana para descarga do ar 50,0x30,0cm mod.VSHM, Fab.: TOSI</t>
  </si>
  <si>
    <t>Veneziana para descarga do ar 30,0x20,0cm mod.VSHM, Fab.: TOSI</t>
  </si>
  <si>
    <t>Veneziana para descarga do ar 40,0x30,0cm mod.VSHM, Fab.: TOSI</t>
  </si>
  <si>
    <t>Veneziana para tomada de ar com damper e filtro 160,0x60,0cm modelo:TAE completa, Fab.: TOSI</t>
  </si>
  <si>
    <t>Veneziana para tomada de ar  540,0x25,0cm modelo:TAE, Fab.: TOSI</t>
  </si>
  <si>
    <t>Veneziana para tomada de ar  30,0x25,0cm modelo:TAE, Fab.: TOSI</t>
  </si>
  <si>
    <t>Veneziana para tomada de ar  30,0x30,0cm modelo:TAE, Fab.: TOSI</t>
  </si>
  <si>
    <t>Veneziana para tomada de ar  80,0x30,0cm modelo:TAE, Fab.: TOSI</t>
  </si>
  <si>
    <t>Veneziana para tomada de ar  200,0x80,0cm modelo:TAE, Fab.: TOSI</t>
  </si>
  <si>
    <t>Veneziana para tomada de ar  100,0x60,0cm modelo:TAE, Fab.: TOSI</t>
  </si>
  <si>
    <t>Veneziana para tomada de ar  170,0x50,0cm modelo:TAE, Fab.: TOSI</t>
  </si>
  <si>
    <t>Veneziana para tomada de ar  190,0x50,0cm modelo:TAE, Fab.: TOSI</t>
  </si>
  <si>
    <t>Veneziana para tomada de ar  100,0x50,0cm modelo:TAE, Fab.: TOSI</t>
  </si>
  <si>
    <t>Veneziana para tomada de ar  70,0x60,0cm modelo:TAE, Fab.: TOSI</t>
  </si>
  <si>
    <t>Damper com filtro tamanhos 10,0x10,0cm à 20,0x20,0cm mod. DCV+FILTRO, Fab.: TOSI</t>
  </si>
  <si>
    <t>Damper com filtro tamanhos 35,0x35,0cm à 50,0x50,0cm mod. DCV+FILTRO, Fab.: TOSI</t>
  </si>
  <si>
    <t>Damper com filtro tamanhos 55,0x55,0cm à 70,0x70,0cm mod. DCV+FILTRO, Fab.: TOSI</t>
  </si>
  <si>
    <t>Damper com filtro tamanhos 80,0x50,0 à 80,0x80,0 - mod. DCV+FILTRO, Fab.: TOSI</t>
  </si>
  <si>
    <t>Damper com filtro tamanhos 90,0x90,0cm à 1200,0x70,0cm mod. DCV+FILTRO, Fab.: TOSI</t>
  </si>
  <si>
    <t>Damper de regulagem tamanhos  10,0x10,0cm à 35,0x35,0cm - mod. DCV-E, Fab.: TOSI</t>
  </si>
  <si>
    <t>Damper de regulagem tamanhos  45,0x45,0cm à 80,0x70,0cm - mod. DCV-E, Fab.: TOSI</t>
  </si>
  <si>
    <t>Damper de regulagem tamanhos  90,0x45,0cm à 140,0x80,0cm - mod. DCV-E, Fab.: TOSI</t>
  </si>
  <si>
    <t>Damper de regulagem tamanhos  110,0x60,0cm à 250,0x60,0cm - mod. DCV-E, Fab.: TOSI</t>
  </si>
  <si>
    <t>Tubo de aço carbono preto, extremidades biseladas p/ solda, com costura, ASTM A 53, SCH-40, incluindo conexões, pintura e suportes, DN-500mm</t>
  </si>
  <si>
    <t>Tubo de aço carbono preto, extremidades biseladas p/ solda, com costura, ASTM A 53, SCH-40, incluindo conexões, pintura e suportes, DN-450mm</t>
  </si>
  <si>
    <t>Tubo de aço carbono preto, extremidades biseladas p/ solda, com costura, ASTM A 53, SCH-40, incluindo conexões, pintura e suportes, DN-400mm</t>
  </si>
  <si>
    <t>Tubo de aço carbono preto, extremidades biseladas p/ solda, com costura, ASTM A 53, SCH-40, incluindo conexões, pintura e suportes, DN-350mm</t>
  </si>
  <si>
    <t>Tubo de aço carbono preto, extremidades biseladas p/ solda, com costura, ASTM A 53, SCH-40, incluindo conexões, pintura e suportes, DN-300mm</t>
  </si>
  <si>
    <t>Tubo de aço carbono preto, extremidades biseladas p/ solda, com costura, ASTM A 53, SCH-40, incluindo conexões, pintura e suportes, DN-250mm</t>
  </si>
  <si>
    <t>Tubo de aço carbono preto, extremidades biseladas p/ solda, com costura, ASTM A 53, SCH-40, incluindo conexões, pintura e suportes, DN-200mm</t>
  </si>
  <si>
    <t>Tubo de aço carbono preto, extremidades biseladas p/ solda, com costura, ASTM A 53, SCH-40, incluindo conexões, pintura e suportes, DN-150mm</t>
  </si>
  <si>
    <t>Tubo de aço carbono preto, extremidades biseladas p/ solda, com costura, ASTM A 53, SCH-40, incluindo conexões, pintura e suportes, DN-125mm</t>
  </si>
  <si>
    <t>Tubo de aço carbono preto, extremidades biseladas p/ solda, com costura, ASTM A 53, SCH-40, incluindo conexões, pintura e suportes, DN-100mm</t>
  </si>
  <si>
    <t>Tubo de aço carbono galvanizado, extremidades com rosca, ASTM A 53 Grau B, SCH-80, incluindo conexões e suportes, DN-80mm</t>
  </si>
  <si>
    <t>Tubo de aço carbono galvanizado, extremidades com rosca, ASTM A 53 Grau B, SCH-80, incluindo conexões e suportes, DN-65mm</t>
  </si>
  <si>
    <t>Tubo de aço carbono galvanizado, extremidades com rosca, ASTM A 53 Grau B, SCH-80, incluindo conexões e suportes, DN-50mm</t>
  </si>
  <si>
    <t>Tubo de aço carbono galvanizado, extremidades com rosca, ASTM A 53 Grau B, SCH-80, incluindo conexões e suportes, DN-40mm</t>
  </si>
  <si>
    <t>Tubo de aço carbono galvanizado, extremidades com rosca, ASTM A 53 Grau B, SCH-80, incluindo conexões e suportes, DN-32mm</t>
  </si>
  <si>
    <t>Tubo de aço carbono galvanizado, extremidades com rosca, ASTM A 53 Grau B, SCH-80, incluindo conexões e suportes, DN-25mm</t>
  </si>
  <si>
    <t>Tubo de aço carbono galvanizado, extremidades com rosca, ASTM A 53 Grau B, SCH-80, incluindo conexões e suportes, DN-20mm</t>
  </si>
  <si>
    <t>Isolamento com borracha elastomérica ref.: AF-ARMSTRONG classe M</t>
  </si>
  <si>
    <t>Pintura da Tubulação</t>
  </si>
  <si>
    <t>Válvulas de controle + balanceadora do tipo pressão independente para fancoil , diâmetro 20mm, Fab.: Belimo ou Flowcon</t>
  </si>
  <si>
    <t>Válvulas de controle + balanceadora do tipo pressão independente para fancoil , diâmetro 25mm, Fab.: Belimo ou Flowcon</t>
  </si>
  <si>
    <t>Válvulas de controle + balanceadora do tipo pressão independente para fancoil , diâmetro 32mm, Fab.: Belimo ou Flowcon</t>
  </si>
  <si>
    <t>Válvulas de controle + balanceadora do tipo pressão independente para fancoil , diâmetro 40mm, Fab.: Belimo ou Flowcon</t>
  </si>
  <si>
    <t>Válvulas de controle + balanceadora do tipo pressão independente para fancoil , diâmetro 50mm, Fab.: Belimo ou Flowcon</t>
  </si>
  <si>
    <t>Válvulas de controle + balanceadora do tipo pressão independente para fancoil , diâmetro 65mm, Fab.: Belimo ou Flowcon</t>
  </si>
  <si>
    <t>Válvulas de controle + balanceadora do tipo pressão independente para fancoil , diâmetro 80mm, Fab.: Belimo ou Flowcon</t>
  </si>
  <si>
    <t>Conjunto Válvulas Borboleta + Atuador Elétrico, diâmetro 300mm, Fab.: Niagara</t>
  </si>
  <si>
    <t>Válvula Gaveta DN-20mm BSP, Fab.: Niagara</t>
  </si>
  <si>
    <t>Válvula Gaveta DN-25mm BSP, Fab.: Niagara</t>
  </si>
  <si>
    <t>Válvula Gaveta DN-32mm BSP, Fab.: Niagara</t>
  </si>
  <si>
    <t>Válvula Gaveta DN-40mm BSP, Fab.: Niagara</t>
  </si>
  <si>
    <t>Válvula Gaveta DN-50mm BSP, Fab.: Niagara</t>
  </si>
  <si>
    <t>Válvula Gaveta DN-65mm BSP, Fab.: Niagara</t>
  </si>
  <si>
    <t>Válvula Gaveta DN-80mm BSP, Fab.: Niagara</t>
  </si>
  <si>
    <t>Válvula Gaveta DN-300mm ANSI 150, Fab.: Niagara</t>
  </si>
  <si>
    <t>Variador de Frequência para motor de 6CV, Fab.: Danfoss, WEG</t>
  </si>
  <si>
    <t>Quadro Elétrico TAG QE-N79-07, conforme diagrama elétrico</t>
  </si>
  <si>
    <t>Quadro Elétrico TAG QE-N83-09, conforme diagrama elétrico</t>
  </si>
  <si>
    <t>Quadro Elétrico TAG QE-N83-10, conforme diagrama elétrico</t>
  </si>
  <si>
    <t>11.1.243</t>
  </si>
  <si>
    <t>Quadro Elétrico TAG QE-N83-11, conforme diagrama elétrico</t>
  </si>
  <si>
    <t>11.1.244</t>
  </si>
  <si>
    <t>Quadro Elétrico TAG QE-N83-12, conforme diagrama elétrico</t>
  </si>
  <si>
    <t>11.1.245</t>
  </si>
  <si>
    <t>Quadro Elétrico TAG QE-N83-13, conforme diagrama elétrico</t>
  </si>
  <si>
    <t>11.1.246</t>
  </si>
  <si>
    <t>11.1.247</t>
  </si>
  <si>
    <t>11.1.248</t>
  </si>
  <si>
    <t>Quadro Elétrico TAG QE-N85-02, conforme diagrama elétrico</t>
  </si>
  <si>
    <t>11.1.249</t>
  </si>
  <si>
    <t>11.1.250</t>
  </si>
  <si>
    <t>11.1.251</t>
  </si>
  <si>
    <t>11.1.252</t>
  </si>
  <si>
    <t>11.1.253</t>
  </si>
  <si>
    <t>11.1.254</t>
  </si>
  <si>
    <t>11.1.255</t>
  </si>
  <si>
    <t>11.1.256</t>
  </si>
  <si>
    <t>11.1.257</t>
  </si>
  <si>
    <t>11.1.258</t>
  </si>
  <si>
    <t>11.1.259</t>
  </si>
  <si>
    <t>11.1.260</t>
  </si>
  <si>
    <t>11.1.261</t>
  </si>
  <si>
    <t>11.1.262</t>
  </si>
  <si>
    <t>11.1.263</t>
  </si>
  <si>
    <t>11.1.264</t>
  </si>
  <si>
    <t>11.1.265</t>
  </si>
  <si>
    <t>11.1.266</t>
  </si>
  <si>
    <t>11.1.267</t>
  </si>
  <si>
    <t>11.1.268</t>
  </si>
  <si>
    <t>11.1.269</t>
  </si>
  <si>
    <t>11.1.270</t>
  </si>
  <si>
    <t>11.1.271</t>
  </si>
  <si>
    <t>11.1.272</t>
  </si>
  <si>
    <t>11.1.273</t>
  </si>
  <si>
    <t>11.1.274</t>
  </si>
  <si>
    <t>11.1.275</t>
  </si>
  <si>
    <t>11.1.276</t>
  </si>
  <si>
    <t>11.1.277</t>
  </si>
  <si>
    <t>11.1.278</t>
  </si>
  <si>
    <t>11.1.279</t>
  </si>
  <si>
    <t>11.1.280</t>
  </si>
  <si>
    <t>Quadro Elétrico TAG QE-N96-13, conforme diagrama elétrico</t>
  </si>
  <si>
    <t>11.1.281</t>
  </si>
  <si>
    <t>Quadro Elétrico TAG QE-N96-14, conforme diagrama elétrico</t>
  </si>
  <si>
    <t>11.1.282</t>
  </si>
  <si>
    <t>Quadro Elétrico TAG QE-N96-15, conforme diagrama elétrico</t>
  </si>
  <si>
    <t>11.1.283</t>
  </si>
  <si>
    <t>Quadro Elétrico TAG QE-N96-16, conforme diagrama elétrico</t>
  </si>
  <si>
    <t>11.1.284</t>
  </si>
  <si>
    <t>Quadro Elétrico TAG QE-N96-17, conforme diagrama elétrico</t>
  </si>
  <si>
    <t>11.1.285</t>
  </si>
  <si>
    <t>11.1.286</t>
  </si>
  <si>
    <t>11.1.287</t>
  </si>
  <si>
    <t>Sensores de Qualidade do Ar para modulação do ar externo (detetor de CO2)</t>
  </si>
  <si>
    <t>11.1.288</t>
  </si>
  <si>
    <t>3.4.4</t>
  </si>
  <si>
    <t>3.4.5</t>
  </si>
  <si>
    <t>Limpeza do Terreno (corte de capoeira fina a foice)</t>
  </si>
  <si>
    <t>Fornecimento e instalação de Estação de Tratamento de Esgoto com capacidade para 1000 contribuintes</t>
  </si>
  <si>
    <t>Aterro compactado com material CBR &gt; 2%</t>
  </si>
  <si>
    <t>OK CONFERIDO BRUNO</t>
  </si>
  <si>
    <t>OK CONFERIDO FRANCISCO</t>
  </si>
  <si>
    <t>5.13</t>
  </si>
  <si>
    <t>PONTES DE EMBARQUE E DESEMBARQUE - PARTE FIXA</t>
  </si>
  <si>
    <t>5.13.1</t>
  </si>
  <si>
    <t>5.13.1.1</t>
  </si>
  <si>
    <t>5.13.1.2</t>
  </si>
  <si>
    <t>5.13.1.3</t>
  </si>
  <si>
    <t>5.13.2</t>
  </si>
  <si>
    <t>5.13.2.1</t>
  </si>
  <si>
    <t>5.13.3</t>
  </si>
  <si>
    <t>5.13.3.1</t>
  </si>
  <si>
    <t>5.13.5</t>
  </si>
  <si>
    <t>5.13.5.1</t>
  </si>
  <si>
    <t>5.13.6</t>
  </si>
  <si>
    <t>5.13.6.1</t>
  </si>
  <si>
    <t>5.13.7</t>
  </si>
  <si>
    <t>5.13.7.1</t>
  </si>
  <si>
    <t>5.13.8</t>
  </si>
  <si>
    <t>5.13.8.1</t>
  </si>
  <si>
    <t>5.13.9</t>
  </si>
  <si>
    <t>5.13.9.1</t>
  </si>
  <si>
    <t>5.13.10</t>
  </si>
  <si>
    <t>5.13.10.1</t>
  </si>
  <si>
    <t>5.13.11</t>
  </si>
  <si>
    <t>5.13.11.1</t>
  </si>
  <si>
    <t>5.13.12</t>
  </si>
  <si>
    <t>5.13.12.1</t>
  </si>
  <si>
    <t>INSTALAÇÃO ELÉTRICA</t>
  </si>
  <si>
    <t>5.12.2.2</t>
  </si>
  <si>
    <t>FECHAMENTO LATERAL</t>
  </si>
  <si>
    <t>RETIRADA E DESMONTAGEM</t>
  </si>
  <si>
    <t>11.2.1.1</t>
  </si>
  <si>
    <t>Retirada e desmontagem de um elevador (No 01) do atual TPSI, eletromecânico automático, em corrente alternada, com casa de máquinas, com capacidade para 24 pessoas, velocidade de 1 m/s, 5 paradas e demais características conforme especificação técnica EG.06/430.92/03659;</t>
  </si>
  <si>
    <t>11.2.1.2</t>
  </si>
  <si>
    <t>Retirada e desmontagem de um elevador (No 02) do atual TPSI, eletromecânico automático, em corrente alternada, com casa de máquinas, com capacidade para 13 pessoas, velocidade de 1 m/s, 3 paradas e demais características conforme especificação técnica EG.06/430.92/03659;</t>
  </si>
  <si>
    <t>11.2.1.3</t>
  </si>
  <si>
    <t>Retirada e desmontagem de um monta carga (No 03) do atual TPSI, eletromecânico automático, em corrente alternada, com casa de máquinas, 2 paradas e demais características conforme especificação técnica EG.06/430.92/03659;</t>
  </si>
  <si>
    <t>11.2.1.4</t>
  </si>
  <si>
    <t>Retirada e desmontagem de um monta carga (No 04) do atual TPSI, eletromecânico automático, em corrente alternada, com casa de máquinas, 2 paradas e demais características conforme especificação técnica EG.06/430.92/03659;</t>
  </si>
  <si>
    <t>11.2.1.5</t>
  </si>
  <si>
    <t>Retirada e desmontagem de um elevador (No 05) do atual TPSI, eletromecânico automático, em corrente alternada, com casa de máquinas, com capacidade para 13 pessoas, velocidade de 1 m/s, 3 paradas e demais características conforme especificação técnica EG.06/430.92/03659;</t>
  </si>
  <si>
    <t>11.2.1.6</t>
  </si>
  <si>
    <t>Retirada e desmontagem de um elevador (No 06) do atual TPSI, eletromecânico automático, em corrente alternada, com casa de máquinas, velocidade de 1 m/s, capacidade para 7 passageiros, 2 paradas e demais características conforme especificação técnica EG.06/430.92/03659;</t>
  </si>
  <si>
    <t>11.2.2</t>
  </si>
  <si>
    <t>FORNECIMENTO DO ELEVADOR</t>
  </si>
  <si>
    <t>11.2.2.1</t>
  </si>
  <si>
    <t>Fornecimento de 12 elevadores sociais (No 4/5; 6/7; 12/13; 14/15; 16/17; 21/22) , eletromecânicos automáticos,em corrente alternada, sem casa de maquinas, com capacidade para 13 pessoas, velocidade de 1 m/s, 2 paradas , e demais caracteristicas conforme especificações técnicas EG.06/430.92/03659;</t>
  </si>
  <si>
    <t>11.2.2.2</t>
  </si>
  <si>
    <t>Fornecimento de 04 elevadores sociais (No 9/10/23/24) , eletromecânicos automáticos,em corrente alternada, sem casa de maquinas, com capacidade para 13 pessoas, velocidade de 1 m/s, 4 paradas , e demais caracteristicas conforme especificações técnicas EG.06/430.92/03659;</t>
  </si>
  <si>
    <t>11.2.2.3</t>
  </si>
  <si>
    <t>Fornecimento de 01 elevador serviço/carga (No 1) , eletromecânico automático, em corrente alternada, sem casa de maquinas, com capacidade para 13 pessoas, velocidade de 1 m/s, 5 paradas , e demais caracteristicas conforme especificações técnicas EG.06/430.92/03659;</t>
  </si>
  <si>
    <t>11.2.2.4</t>
  </si>
  <si>
    <t>Fornecimento de 01 elevador serviço/carga (No 2) , eletromecânico automático,em corrente alternada, sem casa de maquinas, com capacidade para 13 pessoas, velocidade de 1 m/s, 7 paradas , e demais caracteristicas conforme especificações técnicas EG.06/430.92/03659;</t>
  </si>
  <si>
    <t>11.2.2.5</t>
  </si>
  <si>
    <t>Fornecimento de 01 elevador serviço (No 3) , eletromecânico automático,em corrente alternada, sem casa de maquinas, com capacidade para 13 pessoas, velocidade de 1 m/s, 5 paradas , e demais caracteristicas conforme especificações técnicas EG.06/430.92/03659;</t>
  </si>
  <si>
    <t>11.2.2.6</t>
  </si>
  <si>
    <t>Fornecimento de 01 elevador serviço/carga (No 8) , eletromecânico automático,em corrente alternada, com casa de maquinas, com capacidade para 36 pessoas, velocidade de 1 m/s, 3 paradas , e demais caracteristicas conforme especificações técnicas EG.06/430.92/03659;</t>
  </si>
  <si>
    <t>11.2.2.7</t>
  </si>
  <si>
    <t>Fornecimento de 01 elevador serviço/carga (No 11) , eletromecânico automático,em corrente alternada, sem casa de maquinas, com capacidade para 13 pessoas, velocidade de 1 m/s, 2 paradas , e demais caracteristicas conforme especificações técnicas EG.06/430.92/03659;</t>
  </si>
  <si>
    <t>11.2.2.8</t>
  </si>
  <si>
    <t>Fornecimento de 01 elevador serviço/carga (No 18) , eletromecânico automático,em corrente alternada, sem casa de maquinas, com capacidade para 13 pessoas, velocidade de 1 m/s, 2 paradas , e demais caracteristicas conforme especificações técnicas EG.06/430.92/03659;</t>
  </si>
  <si>
    <t>11.2.2.9</t>
  </si>
  <si>
    <t>Fornecimento de 01 montacarga (No 19) , eletromecânico automático,em corrente alternada, sem casa de maquinas, com capacidade mínima para 200 Kg, velocidade de 0,23 m/s, 2 paradas , e demais caracteristicas conforme especificações técnicas EG.06/430.92/03659;</t>
  </si>
  <si>
    <t>11.2.2.10</t>
  </si>
  <si>
    <t>Fornecimento de 01 montacarga (No 20) , eletromecânico automático,em corrente alternada, sem casa de maquinas, com capacidade mínima para 200 Kg, velocidade de 0,23 m/s, 2 paradas , e demais caracteristicas conforme especificações técnicas EG.06/430.92/03659;</t>
  </si>
  <si>
    <t>11.2.3</t>
  </si>
  <si>
    <t>INSTALAÇÃO, TESTES E COMISSIONAMENTO DO ELEVADOR</t>
  </si>
  <si>
    <t>11.2.3.1</t>
  </si>
  <si>
    <t>Instalação, Testes e Comissionamento de 12 elevadores sociais (No 4/5; 6/7; 12/13; 14/15; 16/17; 21/22) , eletromecânicos automáticos,em corrente alternada, sem casa de maquinas, com capacidade para 13 pessoas, velocidade de 1 m/s, 2 paradas , e demais caracteristicas conforme especificações técnicas EG.06/430.92/03659;</t>
  </si>
  <si>
    <t>11.2.3.2</t>
  </si>
  <si>
    <t>Instalação, Testes e Comissionamento de 04 elevadores sociais (No 9/10/23/24) , eletromecânicos automáticos,em corrente alternada, sem casa de maquinas, com capacidade para 13 pessoas, velocidade de 1 m/s, 4 paradas , e demais caracteristicas conforme especificações técnicas EG.06/430.92/03659;</t>
  </si>
  <si>
    <t>11.2.3.3</t>
  </si>
  <si>
    <t>Instalação, Testes e Comissionamento de 01 elevador serviço/carga (No 1) , eletromecânico automático, em corrente alternada, sem casa de maquinas, com capacidade para 13 pessoas, velocidade de 1 m/s, 5 paradas , e demais caracteristicas conforme especificações técnicas EG.06/430.92/03659;</t>
  </si>
  <si>
    <t>11.2.3.4</t>
  </si>
  <si>
    <t>Instalação, Testes e Comissionamento de 01 elevador serviço/carga (No 2) , eletromecânico automático,em corrente alternada, sem casa de maquinas, com capacidade para 13 pessoas, velocidade de 1 m/s, 7 paradas , e demais caracteristicas conforme especificações técnicas EG.06/430.92/03659;</t>
  </si>
  <si>
    <t>11.2.3.5</t>
  </si>
  <si>
    <t>Instalação, Testes e Comissionamento de 01 elevador serviço (No 3) , eletromecânico automático,em corrente alternada, sem casa de maquinas, com capacidade para 13 pessoas, velocidade de 1 m/s, 5 paradas , e demais caracteristicas conforme especificações técnicas EG.06/430.92/03659;</t>
  </si>
  <si>
    <t>11.2.3.6</t>
  </si>
  <si>
    <t>Instalação, Testes e Comissionamento de 01 elevador serviço/carga (No 8) , eletromecânicos automáticos,em corrente alternada, com casa de maquinas, com capacidade para 36 pessoas, velocidade de 1 m/s, 3 paradas , e demais caracteristicas conforme especificações técnicas EG.06/430.92/03659;</t>
  </si>
  <si>
    <t>11.2.3.7</t>
  </si>
  <si>
    <t>Instalação, Testes e Comissionamento de 01 elevador serviço/carga (No 11) , eletromecânicos automáticos,em corrente alternada, sem casa de maquinas, com capacidade para 13 pessoas, velocidade de 1 m/s, 2 paradas , e demais caracteristicas conforme especificações técnicas EG.06/430.92/03659;</t>
  </si>
  <si>
    <t>11.2.3.8</t>
  </si>
  <si>
    <t>Instalação, Testes e Comissionamento de 01 elevador serviço/carga (No 18) , eletromecânicos automáticos,em corrente alternada, sem casa de maquinas, com capacidade para 13 pessoas, velocidade de 1 m/s, 2 paradas , e demais caracteristicas conforme especificações técnicas EG.06/430.92/03659;</t>
  </si>
  <si>
    <t>11.2.3.9</t>
  </si>
  <si>
    <t>Instalação, Testes e Comissionamento de 01 montacarga (No 19) , eletromecânico automático,em corrente alternada, sem casa de maquinas, com capacidade mínima para 200 Kg, velocidade de 0,23 m/s, 2 paradas , e demais caracteristicas conforme especificações técnicas EG.06/430.92/03659;</t>
  </si>
  <si>
    <t>11.2.3.10</t>
  </si>
  <si>
    <t>Instalação, Testes e Comissionamento de 01 montacarga (No 20) , eletromecânico automático,em corrente alternada, sem casa de maquinas, com capacidade mínima para 200 Kg, velocidade de 0,23 m/s, 2 paradas , e demais caracteristicas conforme especificações técnicas EG.06/430.92/03659;</t>
  </si>
  <si>
    <t>11.2.3.11</t>
  </si>
  <si>
    <t>Elaboração e entrega do manual de operação, manutenção, comissionamento e administração de 12 elevadores sociais (No 4/5; 6/7; 12/13; 14/15; 16/17; 21/22) , eletromecânicos automáticos, em corrente alternada, sem casa de maquinas, com capacidade para 13 pessoas, velocidade de 1 m/s, 2 paradas , e demais caracteristicas conforme especificações técnicas EG.06/430.92/03659;</t>
  </si>
  <si>
    <t>11.2.3.12</t>
  </si>
  <si>
    <t>Elaboração e entrega do manual de operação, manutenção, comissionamento e administração de 04 elevadores sociais (No 9/10/23/24) , eletromecânicos automáticos,em corrente alternada, sem casa de maquinas, com capacidade para 13 pessoas, velocidade de 1 m/s, 4 paradas , e demais caracteristicas conforme especificações técnicas EG.06/430.92/03659;</t>
  </si>
  <si>
    <t>11.2.3.13</t>
  </si>
  <si>
    <t>Elaboração e entrega do manual de operação, manutenção, comissionamento e administração de 01 elevador serviço/carga (No 1) , eletromecânico automático, em corrente alternada, sem casa de maquinas, com capacidade para 13 pessoas, velocidade de 1 m/s, 5 paradas , e demais caracteristicas conforme especificações técnicas EG.06/430.92/03659;</t>
  </si>
  <si>
    <t>11.2.3.14</t>
  </si>
  <si>
    <t>Elaboração e entrega do manual de operação, manutenção, comissionamento e administração de 01 elevador serviço/carga (No 2) , eletromecânico automático, em corrente alternada, sem casa de maquinas, com capacidade para 13 pessoas, velocidade de 1 m/s, 7 paradas , e demais caracteristicas conforme especificações técnicas EG.06/430.92/03659;</t>
  </si>
  <si>
    <t>11.2.3.15</t>
  </si>
  <si>
    <t>Elaboração e entrega do manual de operação, manutenção, comissionamento e administração de 01 elevador serviço (No 3) , eletromecânico automático,em corrente alternada, sem casa de maquinas, com capacidade para 13 pessoas, velocidade de 1 m/s, 5 paradas , e demais caracteristicas conforme especificações técnicas EG.06/430.92/03659;</t>
  </si>
  <si>
    <t>11.2.3.16</t>
  </si>
  <si>
    <t>Elaboração e entrega do manual de operação, manutenção, comissionamento e administração de 01 elevador serviço/carga (No 8) , eletromecânico automático,em corrente alternada, com casa de maquinas, com capacidade para 36 pessoas, velocidade de 1 m/s, 3 paradas , e demais caracteristicas conforme especificações técnicas EG.06/430.92/03659;</t>
  </si>
  <si>
    <t>11.2.3.17</t>
  </si>
  <si>
    <t>Elaboração e entrega do manual de operação, manutenção, comissionamento e administração de 01 elevador serviço/carga (No 11) , eletromecânico automático, em corrente alternada, sem casa de maquinas, com capacidade para 13 pessoas, velocidade de 1 m/s, 2 paradas , e demais caracteristicas conforme especificações técnicas EG.06/430.92/03659;</t>
  </si>
  <si>
    <t>11.2.3.18</t>
  </si>
  <si>
    <t>Elaboração e entrega do manual de operação, manutenção, comissionamento e administração de 01 elevador serviço/carga (No 18) , eletromecânico automático, em corrente alternada, sem casa de maquinas, com capacidade para 13 pessoas, velocidade de 1 m/s, 2 paradas , e demais caracteristicas conforme especificações técnicas EG.06/430.92/03659;</t>
  </si>
  <si>
    <t>11.2.3.19</t>
  </si>
  <si>
    <t>Elaboração e entrega do manual de operação, manutenção, comissionamento e administração de 01 montacarga (No 19) , eletromecânico automático,em corrente alternada, sem casa de maquinas, com capacidade mínima para 200 Kg, velocidade de 0,23 m/s, 2 paradas , e demais caracteristicas conforme especificações técnicas EG.06/430.92/03659;</t>
  </si>
  <si>
    <t>11.2.3.20</t>
  </si>
  <si>
    <t>Elaboração e entrega do manual de operação, manutenção, comissionamento e administração de 01 montacarga (No 20) , eletromecânico automático,em corrente alternada, sem casa de maquinas, com capacidade mínima para 200 Kg, velocidade de 0,23 m/s, 2 paradas , e demais caracteristicas conforme especificações técnicas EG.06/430.92/03659;</t>
  </si>
  <si>
    <t>11.2.4</t>
  </si>
  <si>
    <t>MANUTENÇÃO E OPERAÇÃO</t>
  </si>
  <si>
    <t>11.2.4.1</t>
  </si>
  <si>
    <t>Manutenção inicial do sistema de transporte vertical - elevadores</t>
  </si>
  <si>
    <t>11.2.5</t>
  </si>
  <si>
    <t>11.2.5.1</t>
  </si>
  <si>
    <t>Treinamento de operação e manutenção do sistema de transporte vertical - elevadores</t>
  </si>
  <si>
    <t>H</t>
  </si>
  <si>
    <t>AR CONDICIONADO E VENTILAÇÃO MECÂNICA</t>
  </si>
  <si>
    <t>ALVENARIA DE BLOCOS DE CONCRETO</t>
  </si>
  <si>
    <t>Execução de alvenaria de blocos de concreto vedação 09x19x39cm, espessura 9cm, assentados com argamassa traço 1:0,5:8 (cimento, cal e areia), juntas de 10mm</t>
  </si>
  <si>
    <t>Execução de alvenaria de blocos de concreto vedação 19x19x39cm, espessura 19cm, assentados com argamassa traço 1:0,5:8 (cimento, cal e areia), juntas de 10mm</t>
  </si>
  <si>
    <t>OK CONFERIDO CARLA - FALTA QUANTIDADE DE GESSO ACARTONADO</t>
  </si>
  <si>
    <t>9.5.7</t>
  </si>
  <si>
    <t>PROJETO EXECUTIVO</t>
  </si>
  <si>
    <t>Elaboração e fornecimento de documentação técnica do Projeto Executivo do SIDO, conforme itens 3.7 das ETEs</t>
  </si>
  <si>
    <t>11.3.1</t>
  </si>
  <si>
    <t>11.3.1.1</t>
  </si>
  <si>
    <t>Retirada e desmontagem de uma escada rolante (No01) do atual TPSI, fabricante Thyssenkrupp, velino FT-283, comercial, desn;ivel 3,9 m, angulo de inclinação 35o, largura des degraus 1000 mm, capacidade  de 9000 pessoas/hora, alimentação trifásica 380 V, iluminação 200V e microprocessador CLP, conforme especificações técnicas EG.06/43192/03681/00;</t>
  </si>
  <si>
    <t>UN</t>
  </si>
  <si>
    <t>11.3.1.2</t>
  </si>
  <si>
    <t>Retirada e desmontagem de uma escada rolante (No02) do atual TPSI, fabricante Thyssenkrupp, velino FT-283, comercial, desn;ivel 3,9 m, angulo de inclinação 35o, largura des degraus 1000 mm, capacidade  de 9000 pessoas/hora, alimentação trifásica 380 V, iluminação 200V e microprocessador CLP conforme especificações técnicas EG.06/43192/03681/00;</t>
  </si>
  <si>
    <t>11.3.1.3</t>
  </si>
  <si>
    <t>Retirada e desmontagem de uma escada rolante (No03) do atual TPSI, fabricante Thyssenkrupp, velino FT-283, comercial, desn;ivel 3,9 m, angulo de inclinação 35o, largura des degraus 1000 mm, capacidade  de 9000 pessoas/hora, alimentação trifásica 380 V, iluminação 200V e microprocessador CLP conforme especificações técnicas EG.06/43192/03681/00;</t>
  </si>
  <si>
    <t>11.3.1.4</t>
  </si>
  <si>
    <t>Retirada e desmontagem de uma escada rolante (No04) do atual TPSI, fabricante Thyssenkrupp, velino FT-283, comercial, desn;ivel 3,9 m, angulo de inclinação 35o, largura des degraus 1000 mm, capacidade  de 9000 pessoas/hora, alimentação trifásica 380 V, iluminação 200V e microprocessador CLP;</t>
  </si>
  <si>
    <t>11.3.2</t>
  </si>
  <si>
    <t>FORNECIMENTO DAS ESCADAS ROLANTES</t>
  </si>
  <si>
    <t>11.3.2.1</t>
  </si>
  <si>
    <t>Fornecimento de 5 escada rolante (No01/02/03/04/05) para o novo TPS1,  desnivel 5,51 m, angulo de inclinação 30o, largura des degraus 1,00 m, capacidade  de 9000 pessoas/hora, alimentação trifásica 380 V, com 3 degraus em desnivel, sem apoio intermediario, comprimento em planta de 15, 21 m, conforme especificações técnicas EG. 06-431.92-03681-00</t>
  </si>
  <si>
    <t>11.3.2.2</t>
  </si>
  <si>
    <t>Fornecimento de 2 escada rolante (No06/07) para o novo TPS1,  desnivel 2,55 m, angulo de inclinação 30o, largura des degraus 1,00 m, capacidade  de 9000 pessoas/hora, alimentação trifásica 380 V, com 3 degraus em desnivel, sem apoio intermediario, comprimento em planta de 10,085 m, conforme especificações técnicas EG. 06-431.92-03681-00</t>
  </si>
  <si>
    <t>11.3.2.3</t>
  </si>
  <si>
    <t>Fornecimento de 2 escada rolante (No08/09) para o novo TPS1,  desnivel 2,96 m, angulo de inclinação 30o, largura des degraus 1,00 m, capacidade  de 9000 pessoas/hora, alimentação trifásica 380 V, com 3 degraus em desnivel, sem apoio intermediario, comprimento em planta de 10,80 m, conforme especificações técnicas EG. 06-431.92-03681-00</t>
  </si>
  <si>
    <t>11.3.2.4</t>
  </si>
  <si>
    <t>Fornecimento de 4 escada rolante (No10/11/12/13) para o novo TPS1,  desnivel 3,74 m, angulo de inclinação 30o, largura des degraus 1,00 m, capacidade  de 9000 pessoas/hora, alimentação trifásica 380 V, com 3 degraus em desnivel, sem apoio intermediario, comprimento em planta de 12, 15 m, conforme especificações técnicas EG. 06-431.92-03681-00</t>
  </si>
  <si>
    <t>11.3.3</t>
  </si>
  <si>
    <t>INSTALAÇÃO E TESTES DAS ESCADAS ROLANTES</t>
  </si>
  <si>
    <t>11.3.3.1</t>
  </si>
  <si>
    <t>Instalação e Testes de 5 escada rolante (No01/02/03/04/05) para o novo TPS1,  desnivel 5,51 m, angulo de inclinação 30o, largura des degraus 1,00 m, capacidade  de 9000 pessoas/hora, alimentação trifásica 380 V, com 3 degraus em desnivel, sem apoio intermediario, comprimento em planta de 15, 21 m, conforme especificações técnicas EG. 06-431.92-03681-00;</t>
  </si>
  <si>
    <t>11.3.3.2</t>
  </si>
  <si>
    <t>Instalação e Testes de 2 escada rolante (No06/07) para o novo TPS1,  desnivel 2,55 m, angulo de inclinação 30o, largura des degraus 1,00 m, capacidade  de 9000 pessoas/hora, alimentação trifásica 380 V, com 3 degraus em desnivel, sem apoio intermediario, comprimento em planta de 10,085 m, conforme especificações técnicas EG. 06-431.92-03681-00</t>
  </si>
  <si>
    <t>11.3.3.3</t>
  </si>
  <si>
    <t>Instalação e Testes de 2 escada rolante (No08/09) para o novo TPS1,  desnivel 2,96 m, angulo de inclinação 30o, largura des degraus 1,00 m, capacidade  de 9000 pessoas/hora, alimentação trifásica 380 V, com 3 degraus em desnivel, sem apoio intermediario, comprimento em planta de 10,80 m, conforme especificações técnicas EG. 06-431.92-03681-00</t>
  </si>
  <si>
    <t>11.3.3.4</t>
  </si>
  <si>
    <t>Instalação, Testes e Comissionamento de 4 escada rolante (No10/11/12/13) para o novo TPS1,  desnivel 3,74 m, angulo de inclinação 30o, largura des degraus 1,00 m, capacidade  de 9000 pessoas/hora, alimentação trifásica 380 V, com 3 degraus em desnivel, sem apoio intermediario, comprimento em planta de 12, 15 m, conforme especificações técnicas EG. 06-431.92-03681-00</t>
  </si>
  <si>
    <t>11.3.4</t>
  </si>
  <si>
    <t>11.3.4.1</t>
  </si>
  <si>
    <t>Manutenção inicial do sistema de escadas rolantes</t>
  </si>
  <si>
    <t>MES</t>
  </si>
  <si>
    <t>11.3.5</t>
  </si>
  <si>
    <t>11.3.5.1</t>
  </si>
  <si>
    <t>Treinamento de operação e manutenção do sistema de escadas rolantes</t>
  </si>
  <si>
    <t>13.1.2.6</t>
  </si>
  <si>
    <t>Impermeabilização com manta asfaltica dupla (3mm e 4mm), incluso pintura de ligação e aplicação de asfalto oxidado</t>
  </si>
  <si>
    <t>Proteção mecânica em concreto fck=25 mpa, e = 7cm, fornecimento, lançamento e adensamento</t>
  </si>
  <si>
    <t>Execução de calçada em concreto, espessura=0,07m</t>
  </si>
  <si>
    <t>13.1.4.5</t>
  </si>
  <si>
    <t>13.2.2.20</t>
  </si>
  <si>
    <t>13.2.2.21</t>
  </si>
  <si>
    <t>13.2.2.22</t>
  </si>
  <si>
    <t>9.12</t>
  </si>
  <si>
    <t>9.12.1</t>
  </si>
  <si>
    <t>9.12.1.1</t>
  </si>
  <si>
    <t>9.12.1.2</t>
  </si>
  <si>
    <t>9.12.1.3</t>
  </si>
  <si>
    <t>9.12.1.4</t>
  </si>
  <si>
    <t>Fornecimento, instalação, testes e comissionamento de SERVIDOR, com licenças de 'softwares', conforme ETEs; ref. Power Edge R900, fabricante Dell ou equivalente técnico</t>
  </si>
  <si>
    <t>9.12.1.5</t>
  </si>
  <si>
    <t>9.12.1.6</t>
  </si>
  <si>
    <t>9.12.1.7</t>
  </si>
  <si>
    <t>9.12.1.8</t>
  </si>
  <si>
    <t>9.12.2</t>
  </si>
  <si>
    <t>9.12.2.1</t>
  </si>
  <si>
    <t>Fornecimento, testes e comissionamento de serviços de CONFIGURAÇÃO DOS SERVIDORES do SIV, conforme ETEs</t>
  </si>
  <si>
    <t>9.12.2.2</t>
  </si>
  <si>
    <t>Fornecimento, testes e comissionamento de serviços de CONFIGURAÇÃO DOS TERMINAIS TS e TC do SIV, conforme ETEs</t>
  </si>
  <si>
    <t>9.12.2.3</t>
  </si>
  <si>
    <t>9.12.2.4</t>
  </si>
  <si>
    <t>9.12.2.5</t>
  </si>
  <si>
    <t>9.12.2.6</t>
  </si>
  <si>
    <t>9.12.3</t>
  </si>
  <si>
    <t>9.12.3.1</t>
  </si>
  <si>
    <t>9.12.3.2</t>
  </si>
  <si>
    <t>9.12.3.3</t>
  </si>
  <si>
    <t>9.12.3.4</t>
  </si>
  <si>
    <t>9.12.3.5</t>
  </si>
  <si>
    <t>dias</t>
  </si>
  <si>
    <t>horas</t>
  </si>
  <si>
    <t>Fornecimento de mão-de-obra qualificada para treinamento de operação, manutenação e administração do SISO/BDO,conforme definido nas ETEs.</t>
  </si>
  <si>
    <t>Fornecimento de Manual de Operação, Administração e Manutenção do SISO/BDO, conforme definido nas ETEs</t>
  </si>
  <si>
    <t>9.11.3.5</t>
  </si>
  <si>
    <t>9.11.3.6</t>
  </si>
  <si>
    <t>9.11.3.7</t>
  </si>
  <si>
    <t>9.11.3.8</t>
  </si>
  <si>
    <t xml:space="preserve">SIV - SISTEMA INFORMATIVO DE VOOS </t>
  </si>
  <si>
    <t>CJ</t>
  </si>
  <si>
    <t>9.4.2.2</t>
  </si>
  <si>
    <t>13.2.2.23</t>
  </si>
  <si>
    <t>13.2.2.24</t>
  </si>
  <si>
    <t>13.2.2.25</t>
  </si>
  <si>
    <t>13.2.2.26</t>
  </si>
  <si>
    <t>13.2.2.27</t>
  </si>
  <si>
    <t>13.2.2.28</t>
  </si>
  <si>
    <t>13.2.2.29</t>
  </si>
  <si>
    <t>Tubo de drenagen em PVC de ø25 mm para águas pluviais, com conexões e acessórios</t>
  </si>
  <si>
    <t>Tubo de drenagen em PVC de ø32 mm para águas pluviais, com conexões e acessórios</t>
  </si>
  <si>
    <t xml:space="preserve">RALOS </t>
  </si>
  <si>
    <t>7.3.4.2</t>
  </si>
  <si>
    <t>7.3.5</t>
  </si>
  <si>
    <t>POÇOS DE VISITA</t>
  </si>
  <si>
    <t>7.3.5.1</t>
  </si>
  <si>
    <t>SERVIDORES</t>
  </si>
  <si>
    <t>9.3.1.1</t>
  </si>
  <si>
    <t>Fornecimento, Instalação, Testes e Comissionamento de Servidor Principal do SISOM, conforme item 3.1.1.1 das ETEs, modelo Power Edge R900, Fabricante DELL ou equivalente técnico</t>
  </si>
  <si>
    <t>9.3.1.2</t>
  </si>
  <si>
    <t>Fornecimento, Instalação, Testes e Comissionamento de Servidor Secundário do SISOM, conforme item 3.1.1.2 das ETEs, modelo Power Edge R900, Fabricante DELL ou equivalente técnico</t>
  </si>
  <si>
    <t>CONSOLE DE OPERAÇÃO DO SISOM</t>
  </si>
  <si>
    <t>9.3.2.1</t>
  </si>
  <si>
    <t>9.3.2.2</t>
  </si>
  <si>
    <t>MATRIZ DE COMUTAÇÃO DE ÁUDIO, DIGITAL COM INTERFACE SERIAL</t>
  </si>
  <si>
    <t>9.3.3.1</t>
  </si>
  <si>
    <t>PÇ</t>
  </si>
  <si>
    <t>9.3.3.2</t>
  </si>
  <si>
    <t>9.3.3.3</t>
  </si>
  <si>
    <t>9.3.3.4</t>
  </si>
  <si>
    <t>9.3.3.5</t>
  </si>
  <si>
    <t>9.3.3.6</t>
  </si>
  <si>
    <t>9.3.3.7</t>
  </si>
  <si>
    <t>9.3.3.8</t>
  </si>
  <si>
    <t>9.3.3.9</t>
  </si>
  <si>
    <t>EQUALIZADORES</t>
  </si>
  <si>
    <t>9.3.4.1</t>
  </si>
  <si>
    <t>9.3.4.2</t>
  </si>
  <si>
    <t>9.3.5</t>
  </si>
  <si>
    <t>SONOFLETORES</t>
  </si>
  <si>
    <t>9.3.5.1</t>
  </si>
  <si>
    <t>9.3.5.2</t>
  </si>
  <si>
    <t>9.3.5.3</t>
  </si>
  <si>
    <t>9.3.6</t>
  </si>
  <si>
    <t>ATENUADOR</t>
  </si>
  <si>
    <t>9.3.6.1</t>
  </si>
  <si>
    <t>9.3.6.2</t>
  </si>
  <si>
    <t>9.3.6.3</t>
  </si>
  <si>
    <t>9.3.6.4</t>
  </si>
  <si>
    <t>9.3.7</t>
  </si>
  <si>
    <t>9.3.7.1</t>
  </si>
  <si>
    <t>M</t>
  </si>
  <si>
    <t>9.3.7.2</t>
  </si>
  <si>
    <t>9.3.7.3</t>
  </si>
  <si>
    <t>9.3.7.4</t>
  </si>
  <si>
    <t>9.3.7.5</t>
  </si>
  <si>
    <t>9.3.7.6</t>
  </si>
  <si>
    <t>9.3.7.7</t>
  </si>
  <si>
    <t>9.3.8</t>
  </si>
  <si>
    <t>9.3.8.1</t>
  </si>
  <si>
    <t>9.3.8.2</t>
  </si>
  <si>
    <t>9.3.8.3</t>
  </si>
  <si>
    <t>9.3.8.4</t>
  </si>
  <si>
    <t>9.3.8.5</t>
  </si>
  <si>
    <t>9.3.8.6</t>
  </si>
  <si>
    <t>9.3.8.7</t>
  </si>
  <si>
    <t>9.3.8.8</t>
  </si>
  <si>
    <t>9.3.8.9</t>
  </si>
  <si>
    <t>9.3.8.10</t>
  </si>
  <si>
    <t>9.3.8.11</t>
  </si>
  <si>
    <t>9.3.8.12</t>
  </si>
  <si>
    <t>9.3.8.13</t>
  </si>
  <si>
    <t>9.3.9</t>
  </si>
  <si>
    <t>9.3.9.1</t>
  </si>
  <si>
    <t>9.3.9.2</t>
  </si>
  <si>
    <t>9.3.9.3</t>
  </si>
  <si>
    <t>9.3.10</t>
  </si>
  <si>
    <t>9.3.10.1</t>
  </si>
  <si>
    <t>9.3.10.2</t>
  </si>
  <si>
    <t>9.3.10.3</t>
  </si>
  <si>
    <t>9.3.10.4</t>
  </si>
  <si>
    <t>9.3.11</t>
  </si>
  <si>
    <t>9.3.11.1</t>
  </si>
  <si>
    <t>DIA</t>
  </si>
  <si>
    <t>9.3.12</t>
  </si>
  <si>
    <t>9.3.12.1</t>
  </si>
  <si>
    <t>Elaboração e fornecimento de Projeto Executivo do SISOM, conforme item 3.7.1 das ETEs</t>
  </si>
  <si>
    <t>9.3.13</t>
  </si>
  <si>
    <t>‘SOFTWARE’ E SERVIÇO DE CONFIGURAÇÃO</t>
  </si>
  <si>
    <t>9.3.13.1</t>
  </si>
  <si>
    <t>Fornecimento, Instalação, Testes e Comissionamento de ‘Software’ de Gerenciamento do SISOM, para os servidores do SISOM, conforme item 3.8.1 das ETEs, modelo APEL, fabricante APEL</t>
  </si>
  <si>
    <t>9.3.13.2</t>
  </si>
  <si>
    <t>Fornecimento, Instalação, Testes e Comissionamento de ‘Software’ de Cliente do SISOM, para a ET do SISOM, conforme item 3.8.2 das ETEs, modelo APEL, fabricante APEL</t>
  </si>
  <si>
    <t>9.3.13.3</t>
  </si>
  <si>
    <t>9.3.13.4</t>
  </si>
  <si>
    <t>9.3.13.5</t>
  </si>
  <si>
    <t>Fornecimento, Instalação, Testes e Comissionamento de Serviços de Configuração e Elaboração de Telas de Operação do SISOM - Servidores e ET, conforme item 3.8.5 das ETEs</t>
  </si>
  <si>
    <t>9.7.2.1</t>
  </si>
  <si>
    <t>9.7.2.2</t>
  </si>
  <si>
    <t>9.7.4.2</t>
  </si>
  <si>
    <t>9.7.4.3</t>
  </si>
  <si>
    <t>9.7.4.4</t>
  </si>
  <si>
    <t>OK CONFERIDO ELIANE</t>
  </si>
  <si>
    <t>5.13.4</t>
  </si>
  <si>
    <t>5.13.4.1</t>
  </si>
  <si>
    <t>OK CONFERIDO CARLA</t>
  </si>
  <si>
    <t>OK CONFERIDO BRUNO 22/02</t>
  </si>
  <si>
    <t>Tubo aço carb.11/2"s/cust sch40 biselado-ASTM grau A53</t>
  </si>
  <si>
    <t>Execução de Instalação e Montagem de tubulação em aço carbono sem costura SCH-40 com tubos de diâmetros 1.1/2”, 1”, 3/4” para os 17 pontos de consumo conforme projeto da INFRAERO; Montagem de tubulação e conexões sw para solda para os 17 pontos. Terá válvula aço carbono 300 lbs em todos os pontos; Serviço do sistema de preparação dos tubos com sistema de envelopamento conforme solicitação de memorial e acompanhamento da Construtora. Serviço de ligação apropriada de todos os reguladores de pressão, para atender a especificação necessária; Serviço de fornecimento e retirada de tubulações executadas em galvanizado com costura. Serviço de estanqueidade no trecho executado conforre prevê a NBR 15526 e 13523.</t>
  </si>
  <si>
    <t>Fornecimento, instalação, testes, configuração e comissionamento de hardware para Servidor Principal do SISO, conforme definido nas ETEs, ref. Dell Power Edge R900 ou equivalente técnico</t>
  </si>
  <si>
    <t>Fornecimento, instalação, testes, configuração e comissionamento de hardware para Servidor Secundário do SISO, conforme definido nas ETEs, ref. Dell Power Edge R900 ou equivalente técnico</t>
  </si>
  <si>
    <t>Fornecimento, instalação, testes, configuração e comissionamento de hardware para Servidor de Distribuição do SISO, conforme definido nas ETEs, ref. Dell Power Edge R900 ou equivalente técnico</t>
  </si>
  <si>
    <t>Fornecimento, instalação, testes, configuração e comissionamento de hardware para Estação de Trabalho do SISO, conforme definido nas ETEs, ref. Dell ou equivalente técnico</t>
  </si>
  <si>
    <t>91.2.1</t>
  </si>
  <si>
    <t>Fornecimento, testes, comissionamento e prestação de mão-de-obra qualificada para instalação e configuração dos servidores e estação de trabalho, conforme definido nas ETEs.</t>
  </si>
  <si>
    <t>91.2.2</t>
  </si>
  <si>
    <t>Fornecimento, testes, comissionamento e prestação de mão-de-obra qualificada para instalação e configuração do banco de dados do SISO/BDO, conforme definido nas ETEs.</t>
  </si>
  <si>
    <t>91.2.3</t>
  </si>
  <si>
    <t>Fornecimento, testes, comissionamento e prestação de mão-de-obra qualificada para instalação e configuração do aplicativo do SISO/BDO nos servidores principal e secundário, conforme definido nas ETEs.</t>
  </si>
  <si>
    <t>91.2.4</t>
  </si>
  <si>
    <t>Fornecimento, testes, comissionamento e prestação de mão-de-obra qualificada para instalação e configuração do aplicativo do SISO/BDO nos servidor de distribuição, conforme definido nas ETEs.</t>
  </si>
  <si>
    <t>91.2.5</t>
  </si>
  <si>
    <t>Fornecimento, testes, comissionamento e prestação de mão-de-obra qualificada para instalação e configuração do aplicativo do SISO/BDO na estação de trabalho, conforme definido nas ETEs.</t>
  </si>
  <si>
    <t>91.2.6</t>
  </si>
  <si>
    <t>Fornecimento, testes, comissionamento e prestação de mão-de-obra qualificada para configuração do banco de dados do SISO/BDO para integração como o SITIA, conforme definido nas ETEs.</t>
  </si>
  <si>
    <t>91.2.7</t>
  </si>
  <si>
    <t>Fornecimento, testes, comissionamento e prestação de mão-de-obra qualificada para configuração da rede de telemática para implementação da comunicação do SISO com os outros sistemas através de uma V-Lan, conforme definido nas ETEs.</t>
  </si>
  <si>
    <t>91.2.8</t>
  </si>
  <si>
    <t>91.2.9</t>
  </si>
  <si>
    <t>91.2.10</t>
  </si>
  <si>
    <t>91.2.11</t>
  </si>
  <si>
    <t>9.2.7</t>
  </si>
  <si>
    <t>9.2.7.1</t>
  </si>
  <si>
    <t>11.4</t>
  </si>
  <si>
    <t>PONTES DE EMBARQUE DE PASSAGEIROS</t>
  </si>
  <si>
    <t>11.4.2</t>
  </si>
  <si>
    <t>11.4.2.1</t>
  </si>
  <si>
    <t>11.4.2.2</t>
  </si>
  <si>
    <t>Treinamento de operação e manutenção</t>
  </si>
  <si>
    <t>5.13.5.2</t>
  </si>
  <si>
    <t>5.13.5.3</t>
  </si>
  <si>
    <t>15.1.2</t>
  </si>
  <si>
    <t>15.1.3</t>
  </si>
  <si>
    <t>Fornecimento, configuração, parametrização, testes e comissionamento de software aplicativo para gerenciamento das informações no SIGUE, com drivers de comunicação com capacidade de comunicação com outras plataformas/equipamentos/softwares através de protocolos OPC, BACnet, Modbus, Lonworks, conforme definido nas ETEs.</t>
  </si>
  <si>
    <t>Fornecimento, configuração, testes e comissionamento do software de Gerenciamento do SIGUE e implementação de um conjunto de telas gráficas para gerenciamento e supervisão do sistema, conforme definido nas ETEs.</t>
  </si>
  <si>
    <t>Fornecimento, configuração, testes e comissionamento do software de Gerenciamento do SIGUE e dos ‘drivers’ de comunicação, com os protocolos definidos no Memorial Descritivo, para integração do SIGUE com os equipamentos de outros fabricantes (OPC, BACnet, Modbus, Lonworks), conforme definido nas ETEs.</t>
  </si>
  <si>
    <t>Fornecimento, testes e comissionamento de serviços de mão-de-obra qualificada para configuração da comunicação entre o SIGUE e equipamentos de terceiros (ar condicionado, grupo gerador, no-break e outros)que deverá ser implementada conforme especificação de cada equipamento/fabricante, conforme definido nas ETEs.</t>
  </si>
  <si>
    <t>Fornecimento, testes e comissionamento de serviços de mão-de-obra qualificada para configuração da rede de telemática para implementação da comunicação do SIGUE com o SITIA através de uma V-Lan, conforme definido nas ETEs.</t>
  </si>
  <si>
    <t>CABLAGEM</t>
  </si>
  <si>
    <t>9.6.1.6</t>
  </si>
  <si>
    <t>9.6.4.3</t>
  </si>
  <si>
    <t>9.6.5</t>
  </si>
  <si>
    <t>9.6.5.1</t>
  </si>
  <si>
    <t>9.6.5.2</t>
  </si>
  <si>
    <t>9.6.6</t>
  </si>
  <si>
    <t>9.6.6.1</t>
  </si>
  <si>
    <t>9.6.6.2</t>
  </si>
  <si>
    <t>OK CONFERIDO KARLA 24/02</t>
  </si>
  <si>
    <t>Kg</t>
  </si>
  <si>
    <t>Und</t>
  </si>
  <si>
    <t>Laje tipo alveolar  ( Largura=124,5 cm / h = 30 cm / Vão=10,70 m / Sobrecarga=500 Kg/m²)</t>
  </si>
  <si>
    <t>Laje tipo alveolar  ( Largura=124,5 cm / h = 30 cm / Vão=13,80 m / Sobrecarga=400 Kg/m²)</t>
  </si>
  <si>
    <t>4.2.38</t>
  </si>
  <si>
    <t>JUNTA JENNE  JJ 2540 VV</t>
  </si>
  <si>
    <t>4.2.38.1</t>
  </si>
  <si>
    <t>Junta de dilatação tipo Jeene, incluso corte e remoção do pavimento</t>
  </si>
  <si>
    <t>OK CONFERIDO KARLA - FALTA ARRUMAR CPUS INSERIR ITEM 33 E CONFIRMAR A QUANT. PAINEL WALL - M²</t>
  </si>
  <si>
    <t>5.2.3.62</t>
  </si>
  <si>
    <t>5.2.3.63</t>
  </si>
  <si>
    <t>5.2.3.64</t>
  </si>
  <si>
    <t>5.2.3.65</t>
  </si>
  <si>
    <t>5.2.3.66</t>
  </si>
  <si>
    <t>5.2.3.67</t>
  </si>
  <si>
    <t>un.</t>
  </si>
  <si>
    <t>OK CONFERIDO BRUNO - 24/02</t>
  </si>
  <si>
    <t>OK CARLA 24/02</t>
  </si>
  <si>
    <t>OK ELIANE 24/02</t>
  </si>
  <si>
    <t>OK CARLA</t>
  </si>
  <si>
    <t>Fornecimento e aplicação de piso tátil "alerta" de borracha em placas de 25 x  25 cm, na cor amarela, prever argamassa de assentamento, e=7mm</t>
  </si>
  <si>
    <t>6.7.1.2</t>
  </si>
  <si>
    <t>Fornecimento e aplicação de piso tátil "direcional" de borracha em placas de 25 x  25 cm, na cor vermelha, prever argamassa de assentamento, e=7mm</t>
  </si>
  <si>
    <t>7.5.1</t>
  </si>
  <si>
    <t xml:space="preserve">EXTINTORES </t>
  </si>
  <si>
    <t>7.5.1.1</t>
  </si>
  <si>
    <t>Extintores de incêndio tipo pó químico com carga classes BC capacidade 06 Kg. pressurizado com válvula em latão forjado tipo intermitente manômetro capacidade 0 a 21 Kgf. saia plástica de polietileno de alto impacto anti-faiscante, pré-tratamento do cilindro com fosfatização interna e externa, pintura de acabamento em epóxi conforme norma NBR-10721 da ABNT de fabricação e para performance de capacidade extintora conforme norma NBR-9444(40B:C).</t>
  </si>
  <si>
    <t>7.5.1.2</t>
  </si>
  <si>
    <t>Extintores de incêndio tipo pó químico com carga classes ABC capacidade 06 Kg. pressurizado com válvula em latão forjado tipo intermitente manômetro capacidade 0 a 21 Kgf. saia plástica de polietileno de alto impacto anti-faiscante, pré-tratamento do cilindro com fosfatização interna e externa, pintura de acabamento em epóxi conforme norma NBR-10721 da ABNT de fabricação e para performance de capacidade extintora conforme norma NBR-9443 e 9444(2A-20B:C).</t>
  </si>
  <si>
    <t>7.5.1.3</t>
  </si>
  <si>
    <t>Extintor de Pó BC - 40-B:C de sobre-rodas capacidade 50Kg.</t>
  </si>
  <si>
    <t>7.5.1.4</t>
  </si>
  <si>
    <t>Placa de sinalização em poliestireno - Extintor. Auto-adesivas.</t>
  </si>
  <si>
    <t>7.5.1.5</t>
  </si>
  <si>
    <t>Película de Sinalização de Rota de Fuga Fotoluminescente</t>
  </si>
  <si>
    <t>7.5.1.6</t>
  </si>
  <si>
    <t>Placa em PVC para fixação de película de Sinalização de Rota de Fuga Fotoluminescente (medidas 10 x 30 cm, e=2mm)</t>
  </si>
  <si>
    <t>7.5.1.7</t>
  </si>
  <si>
    <t>Placa de Sinalização de Saída de Emergência</t>
  </si>
  <si>
    <t>7.5.2</t>
  </si>
  <si>
    <t xml:space="preserve">REDE HIDRANTES </t>
  </si>
  <si>
    <t>7.5.2.1</t>
  </si>
  <si>
    <t>Tubo de Hidrante Aço Carbono, ø2.1/2" - (65mm), com conexões e acessórios</t>
  </si>
  <si>
    <t>7.5.2.2</t>
  </si>
  <si>
    <t>Tubo de Hidrante Aço Carbono, ø3" - (80mm), com conexões e acessórios</t>
  </si>
  <si>
    <t>7.5.2.3</t>
  </si>
  <si>
    <t>Tubo de Hidrante Aço Carbono, ø4" - (100mm), com conexões e acessórios</t>
  </si>
  <si>
    <t>7.5.2.4</t>
  </si>
  <si>
    <t>Tubo de Hidrante Aço Carbono, ø6" - (150mm), com conexões e acessórios</t>
  </si>
  <si>
    <t>7.5.2.5</t>
  </si>
  <si>
    <t>Abrigo para hidrante 90x60x17cm, com 2 Registros angulares de aço galvanizado 40mm; Engate rápido aço galvanizado 40mm;  Esguicho cônico  16mm  e Chave  da mangueira 40mm.</t>
  </si>
  <si>
    <t>7.5.2.6</t>
  </si>
  <si>
    <t>Mangueira semi-rigida Diametro 40mm e lance de 15m.</t>
  </si>
  <si>
    <t>7.5.2.7</t>
  </si>
  <si>
    <t>Conjunto completo de Hidrante de recalque - Registro globo angular 45º DN (2.1/2"), tampa de ferro fundido  p/ passeio pintada na cor vermelha e Adaptador DN 2.1/2" R5F, engate rápido , DN 2.1/2"</t>
  </si>
  <si>
    <t>7.5.3</t>
  </si>
  <si>
    <t>REDE DE SPRINKLERS</t>
  </si>
  <si>
    <t>7.5.3.1</t>
  </si>
  <si>
    <t>Tubo de Hidrante Aço Carbono, ø1" - (25mm), com conexões e acessórios</t>
  </si>
  <si>
    <t>7.5.3.2</t>
  </si>
  <si>
    <t>Tubo de Hidrante Aço Carbono, ø1.1/4" - (32mm), com conexões e acessórios</t>
  </si>
  <si>
    <t>7.5.3.3</t>
  </si>
  <si>
    <t>Tubo de Hidrante Aço Carbono, ø1.1/2" - (40mm), com conexões e acessórios</t>
  </si>
  <si>
    <t>7.5.3.4</t>
  </si>
  <si>
    <t>Tubo de Hidrante Aço Carbono, ø2" - (50mm), com conexões e acessórios</t>
  </si>
  <si>
    <t>7.5.3.5</t>
  </si>
  <si>
    <t>7.5.3.6</t>
  </si>
  <si>
    <t>7.5.3.7</t>
  </si>
  <si>
    <t>7.5.3.8</t>
  </si>
  <si>
    <t>7.5.3.9</t>
  </si>
  <si>
    <t>Tubo de Hidrante Aço Carbono, ø8" - (200mm), com conexões e acessórios</t>
  </si>
  <si>
    <t>7.5.3.10</t>
  </si>
  <si>
    <t>Tubo de Hidrante Aço Carbono, ø10" - (250mm), com conexões e acessórios</t>
  </si>
  <si>
    <t>7.5.3.11</t>
  </si>
  <si>
    <t>Tubo de Hidrante Aço Carbono, ø12" - (300mm), com conexões e acessórios</t>
  </si>
  <si>
    <t>7.5.3.12</t>
  </si>
  <si>
    <t xml:space="preserve">Sprinkler modelo PENDENTE, rosca de ½ BSPT, fator K=80, temperatura de operação 68°C, acabamento cromado. Aprovação UL.Obs. 1: O sprinkler deve ser montado com chave específica para evitar dano em sua estrutura. </t>
  </si>
  <si>
    <t>7.5.3.13</t>
  </si>
  <si>
    <t>Canoplas fabricada em alumínio para sprinkler de ½. Fornecidas com plástico protetor, que deve ser retirado somente na instalação das mesmas.</t>
  </si>
  <si>
    <t>7.5.3.14</t>
  </si>
  <si>
    <t>Manometro</t>
  </si>
  <si>
    <t>7.5.3.15</t>
  </si>
  <si>
    <t xml:space="preserve">Chave de fluxo modelo VSR-F com retardo pneumático, de 0 a 90 segundos, caixa em alumínio a prova de tempo, para montagem em tubulações de aço carbono sch 10 até sch 40 nos diâmetros de 4" , fixadas através de grampo tipo U. Vazão mínima para atuação dos contatos: 10 gpm/min, pressão máxima de trabalho 450 psi, 2 conjuntos de contato reversíveis (10 amp. @ 125/250VCA , ou 2 amp. @ 0-30VCC), faixa de temperatura de operação: de 4,5ºC a 49ºC. Aprovação UL/FM. Disponíveis opcionalmente com caixa a prova de explosão. - UTILIZADA NA CASA DE BOMBAS REDE SPRINKLERS </t>
  </si>
  <si>
    <t>7.5.3.16</t>
  </si>
  <si>
    <t xml:space="preserve">Chave de fluxo modelo VSR-F com retardo pneumático, de 0 a 90 segundos, caixa em alumínio a prova de tempo, para montagem em tubulações de aço carbono sch 10 até sch 40 nos diâmetros de 8" , fixadas através de grampo tipo U. Vazão mínima para atuação dos contatos: 10 gpm/min, pressão máxima de trabalho 450 psi, 2 conjuntos de contato reversíveis (10 amp. @ 125/250VCA , ou 2 amp. @ 0-30VCC), faixa de temperatura de operação: de 4,5ºC a 49ºC. Aprovação UL/FM. Disponíveis opcionalmente com caixa a prova de explosão. - UTILIZADA NA CASA DE BOMBAS REDE SPRINKLERS </t>
  </si>
  <si>
    <t>7.5.3.17</t>
  </si>
  <si>
    <t xml:space="preserve">Chave de fluxo modelo VSR-F com retardo pneumático, de 0 a 90 segundos, caixa em alumínio a prova de tempo, para montagem em tubulações de aço carbono sch 10 até sch 40 nos diâmetros de 10" , fixadas através de grampo tipo U. Vazão mínima para atuação dos contatos: 10 gpm/min, pressão máxima de trabalho 450 psi, 2 conjuntos de contato reversíveis (10 amp. @ 125/250VCA , ou 2 amp. @ 0-30VCC), faixa de temperatura de operação: de 4,5ºC a 49ºC. Aprovação UL/FM. Disponíveis opcionalmente com caixa a prova de explosão. - UTILIZADA NA CASA DE BOMBAS REDE SPRINKLERS </t>
  </si>
  <si>
    <t>7.5.3.18</t>
  </si>
  <si>
    <t>Conjunto completo de Hidrante de recalque - Registro globo angular 45º DN 2.1/2", tampa de ferro fundido  p/ passeio pintada na cor vermelha e Adaptador DN 2.1/2" R5F, engate rápido , DN 2.1/2"</t>
  </si>
  <si>
    <t>7.5.3.19</t>
  </si>
  <si>
    <t>Moto bomba p/ rede de sprinkler  - Elétrica (dados da bombas serão fornecidos no documento de Calculo da rede Sprinklers</t>
  </si>
  <si>
    <t>7.5.3.20</t>
  </si>
  <si>
    <t>Moto bomba p/ rede de sprinkler  - Diesel (dados da bombas serão fornecidos no documento de Calculo da rede Sprinklers</t>
  </si>
  <si>
    <t>7.5.3.21</t>
  </si>
  <si>
    <t>Moto bomba p/ rede de sprinkler  - Jockey (dados da bombas serão fornecidos no documento de Calculo da rede Sprinklers</t>
  </si>
  <si>
    <t>7.5.3.22</t>
  </si>
  <si>
    <t xml:space="preserve">Válvula de Alarme 4" modelo 353-V : Flangeada padrão ANSI B16.1 classe 125 LBS, fabricada em ferro fundido, composta de 2 manômetros de 3.1/2 escala de 0 a 300 psi, 2 válvulas gaveta de 3 vias ¼ para manutenção dos manômetros, motor de alarme hidráulico modelo 168-200, câmara de retardo modelo B em ferro fundido com filtro interno (acessório que deve ser utilizado quando o sistema apresentar variações de pressão, evitando sinais falsos do motor de alarme), válvula angular 2 para dreno do sistema, válvula angular ½ para teste do alarme, válvula esfera ½ para silenciar o alarme, válvula de retenção de ¾, tês, niples, cotovelos e uniões para montagem do conjunto.PRESSÃO MÁXIMA DE TRABALHO = 175 psi DISTÂNCIA ENTRE FLANGES: 4 -241mm. Aprovação: UL e FM. </t>
  </si>
  <si>
    <t>7.5.3.23</t>
  </si>
  <si>
    <t xml:space="preserve">Válvula de Alarme 8" modelo 353-V : Flangeada padrão ANSI B16.1 classe 125 LBS, fabricada em ferro fundido, composta de 2 manômetros de 3.1/2 escala de 0 a 300 psi, 2 válvulas gaveta de 3 vias ¼ para manutenção dos manômetros, motor de alarme hidráulico modelo 168-200, câmara de retardo modelo B em ferro fundido com filtro interno (acessório que deve ser utilizado quando o sistema apresentar variações de pressão, evitando sinais falsos do motor de alarme), válvula angular 2 para dreno do sistema, válvula angular ½ para teste do alarme, válvula esfera ½ para silenciar o alarme, válvula de retenção de ¾, tês, niples, cotovelos e uniões para montagem do conjunto.PRESSÃO MÁXIMA DE TRABALHO = 175 psi DISTÂNCIA ENTRE FLANGES: 4 -241mm. Aprovação: UL e FM. </t>
  </si>
  <si>
    <t>7.5.3.24</t>
  </si>
  <si>
    <t xml:space="preserve">Válvula de visor, teste e dreno, conexão através de 2 roscas 1NPT, dotado de visor transparente para verificação do fluxo de água no sistema, alavanca tipo esfera para acionamento de posição de ½ para simulação de abertura de 1 sprinkler e posição para dreno, fabricado em latão .Aprovação: UL e FM </t>
  </si>
  <si>
    <t>7.5.3.25</t>
  </si>
  <si>
    <t>Acionador de Bomba de incêndio</t>
  </si>
  <si>
    <t>7.5.3.26</t>
  </si>
  <si>
    <t>Abrigo para Sprinkler de reserva (c/ 24 bicos de sprinkler e 1 chave p/ instalação de sprinkler)</t>
  </si>
  <si>
    <t>ok karla</t>
  </si>
  <si>
    <t>OK CONFERIDO BRUNO 24/02</t>
  </si>
  <si>
    <t>9.9.1.1</t>
  </si>
  <si>
    <t>9.9.1.2</t>
  </si>
  <si>
    <t>9.9.1.3</t>
  </si>
  <si>
    <t>9.9.1.4</t>
  </si>
  <si>
    <t>9.9.1.5</t>
  </si>
  <si>
    <t>9.9.1.6</t>
  </si>
  <si>
    <t>9.9.1.7</t>
  </si>
  <si>
    <t>9.9.1.8</t>
  </si>
  <si>
    <t>9.9.1.9</t>
  </si>
  <si>
    <t>9.9.1.10</t>
  </si>
  <si>
    <t>9.9.1.11</t>
  </si>
  <si>
    <t>9.9.1.12</t>
  </si>
  <si>
    <t>9.9.2.1</t>
  </si>
  <si>
    <t>9.9.2.2</t>
  </si>
  <si>
    <t>Fornecimento, configuração, testes e comissionamento de software aplicativo para implementação da integração com o SISA conforme Memorial Descritivo e com as características definidas nas Especificações Técnicas Específicas.</t>
  </si>
  <si>
    <t>9.9.3.1</t>
  </si>
  <si>
    <t>9.9.3.2</t>
  </si>
  <si>
    <t>Fornecimento, configuração, testes e comissionamento do serviços de configuração da integração do SDAI com o SISA conforme definido nas Especificações Técnicas Específicas.</t>
  </si>
  <si>
    <t>9.9.3.3</t>
  </si>
  <si>
    <t>9.9.3.4</t>
  </si>
  <si>
    <t>Fornecimento de mão-de-obra qualificada para treinamento específico de operação, manutenção e administração sobre o SDAI, conforme definido nas Especificações Técnicas Específicas.</t>
  </si>
  <si>
    <t>9.9.3.5</t>
  </si>
  <si>
    <t>9.9.3.6</t>
  </si>
  <si>
    <t>9.9.4.1</t>
  </si>
  <si>
    <t>9.9.4.2</t>
  </si>
  <si>
    <t>9.9.4.3</t>
  </si>
  <si>
    <t>9.9.5.1</t>
  </si>
  <si>
    <t>9.9.5.2</t>
  </si>
  <si>
    <t>9.9.5.3</t>
  </si>
  <si>
    <t>9.9.5.4</t>
  </si>
  <si>
    <t>9.9.5.5</t>
  </si>
  <si>
    <t xml:space="preserve">ok </t>
  </si>
  <si>
    <t>FORNECIMENTO DE FERRAMENTAS ESPECIAIS</t>
  </si>
  <si>
    <t>FORNECIMENTO DE PEÇAS DE REPOSIÇÃO</t>
  </si>
  <si>
    <t>TREINAMENTO O &amp; M</t>
  </si>
  <si>
    <t>COMISSIONAMENTO</t>
  </si>
  <si>
    <t>Reaterro Compactado de vala</t>
  </si>
  <si>
    <t>COLOCAÇÃO DA COBERTURA DE TERRA VEGETAL</t>
  </si>
  <si>
    <t xml:space="preserve">Fornecimento e plantio de mudas de BURITI - Mauritiella armata, porte de 3.00m </t>
  </si>
  <si>
    <t>14.2.2</t>
  </si>
  <si>
    <t xml:space="preserve">Fornecimento e plantio de mudas de UBIM DE ESPINHOS - Bactris bifida, porte de 1.00m </t>
  </si>
  <si>
    <t>14.2.3</t>
  </si>
  <si>
    <t xml:space="preserve">Fornecimento e plantio de mudas de PAIXIÚBA/ BARRIGUDA - Iriartea deltoidea, porte de 3.00m </t>
  </si>
  <si>
    <t>14.2.4</t>
  </si>
  <si>
    <t xml:space="preserve">Fornecimento e plantio de mudas de PIASSABA - Leopoldinia piassaba, porte de 3.00m </t>
  </si>
  <si>
    <t>14.2.5</t>
  </si>
  <si>
    <t xml:space="preserve">Fornecimento e plantio de mudas de JARÁ - Leopoldinia pulchra, porte de 3.00m </t>
  </si>
  <si>
    <t>14.2.6</t>
  </si>
  <si>
    <t xml:space="preserve">Fornecimento e plantio de mudas de TUCUMÃ - Astrocaryum aculeatum, porte de 3.00m </t>
  </si>
  <si>
    <t>14.2.7</t>
  </si>
  <si>
    <t xml:space="preserve">Fornecimento e plantio de mudas de BURITI - Mauritia flexuosa, porte de 3.00m </t>
  </si>
  <si>
    <t>14.2.8</t>
  </si>
  <si>
    <t xml:space="preserve">Fornecimento e plantio de mudas de AÇAIZEIRO - Euterpe oleracea, porte de 3.00m </t>
  </si>
  <si>
    <t>14.2.9</t>
  </si>
  <si>
    <t xml:space="preserve">Fornecimento e plantio de mudas de PALMEIRA FÊNIX - Phoenix roebelinii, porte de 2.00m </t>
  </si>
  <si>
    <t>14.2.10</t>
  </si>
  <si>
    <t xml:space="preserve">Fornecimento e plantio de mudas de AÇAI DO MATO - Euterpe precatória, porte de 3.00m </t>
  </si>
  <si>
    <t>14.2.11</t>
  </si>
  <si>
    <t xml:space="preserve">Fornecimento e plantio de mudas de BABAÇU - Orbignya speciosa, porte de 3.00m </t>
  </si>
  <si>
    <t>14.2.12</t>
  </si>
  <si>
    <t xml:space="preserve">Fornecimento e plantio de mudas de PUPUNHA - Bactris gasipaes, porte de 3.00m </t>
  </si>
  <si>
    <t>14.2.13</t>
  </si>
  <si>
    <t xml:space="preserve">Fornecimento e plantio de mudas de MONGUBA - Pachira aquatica, porte de 2.00m </t>
  </si>
  <si>
    <t>14.2.14</t>
  </si>
  <si>
    <t xml:space="preserve">Fornecimento e plantio de mudas de JACARANDA DA AMAZÔNIA - Jacaranda copaia, porte de 2.00m </t>
  </si>
  <si>
    <t>14.2.15</t>
  </si>
  <si>
    <t xml:space="preserve">Fornecimento e plantio de mudas de CRAIBEIRA - Tabebuia aurea, porte de 2.00m </t>
  </si>
  <si>
    <t>14.2.16</t>
  </si>
  <si>
    <t xml:space="preserve">Fornecimento e plantio de mudas de PAU D'ARCO AMARELO, porte de 2.00m </t>
  </si>
  <si>
    <t>14.2.17</t>
  </si>
  <si>
    <t xml:space="preserve">Fornecimento e plantio de mudas de URUCUM - Bixa orellana, porte de 1.50m </t>
  </si>
  <si>
    <t>14.2.18</t>
  </si>
  <si>
    <t xml:space="preserve">Fornecimento e plantio de mudas de CHICHÁ - Sterculia striata, porte de 2.00m </t>
  </si>
  <si>
    <t>14.2.19</t>
  </si>
  <si>
    <t xml:space="preserve">Fornecimento e plantio de mudas de ABRICÓ DE MACACO - Couroupita guianensis, porte de 2.00m </t>
  </si>
  <si>
    <t>14.2.20</t>
  </si>
  <si>
    <t xml:space="preserve">Fornecimento e plantio de mudas de CASSIA GRANDE - Cassia grandis, porte de 2.00m </t>
  </si>
  <si>
    <t>14.2.21</t>
  </si>
  <si>
    <t xml:space="preserve">Fornecimento e plantio de mudas de LOFANTERA - Lophantera lactescens, porte de 2.00m </t>
  </si>
  <si>
    <t>14.2.22</t>
  </si>
  <si>
    <t xml:space="preserve">Fornecimento e plantio de mudas de FAVA DE BOLETA - Parkia pendula, porte de 2.00m </t>
  </si>
  <si>
    <t>14.2.23</t>
  </si>
  <si>
    <t xml:space="preserve">Fornecimento e plantio de mudas de SOMBREIRO - Clitoria fairchildiana, porte de 2.00m </t>
  </si>
  <si>
    <t>14.2.24</t>
  </si>
  <si>
    <t xml:space="preserve">Fornecimento e plantio de mudas de PLUMERIA ROSA - Plumeria rubra, rosa, porte de 2.00m </t>
  </si>
  <si>
    <t>14.2.25</t>
  </si>
  <si>
    <t xml:space="preserve">Fornecimento e plantio de mudas de PLUMERIA PINK - Plumeria rubra,pink, porte de 2.00m </t>
  </si>
  <si>
    <t>14.2.26</t>
  </si>
  <si>
    <t xml:space="preserve">Fornecimento e plantio de mudas de PLUMERIA LARANJA - Plumeria rubra, laranja, porte de 2.00m </t>
  </si>
  <si>
    <t>14.2.27</t>
  </si>
  <si>
    <t xml:space="preserve">Fornecimento e plantio de mudas de PLUMERIA BRANCA - Plumeria rubra, branca, porte de 2.00m </t>
  </si>
  <si>
    <t>14.2.28</t>
  </si>
  <si>
    <t xml:space="preserve">Fornecimento e plantio de mudas de SUCUPIRA PARICAMA - Bowdichia virgilioides, porte de 2.00m </t>
  </si>
  <si>
    <t>14.2.29</t>
  </si>
  <si>
    <t xml:space="preserve">Fornecimento e plantio de mudas de BAUHINIA PINK - Bauhinia blakeana, porte de 2.00m </t>
  </si>
  <si>
    <t>14.2.30</t>
  </si>
  <si>
    <t xml:space="preserve">Fornecimento e plantio de mudas de FLAMBOYANZINHO- Caesalpinia pulcherrima, vermelha, porte de 1.50m </t>
  </si>
  <si>
    <t>14.2.31</t>
  </si>
  <si>
    <t xml:space="preserve">Fornecimento e plantio de mudas de FLAMBOYANZINHO- Caesalpinia pulcherrima, amarela, porte de 1.50m </t>
  </si>
  <si>
    <t>14.2.32</t>
  </si>
  <si>
    <t xml:space="preserve">Fornecimento e plantio de mudas de ÁRVORE DO VIAJANTE-Ravenala madagascariensis, porte de 2.00m </t>
  </si>
  <si>
    <t>14.2.33</t>
  </si>
  <si>
    <t xml:space="preserve">Fornecimento e plantio de mudas de PANDANO  CANDELABRO-Pandunus utilis, porte de 2.00m </t>
  </si>
  <si>
    <t>14.2.34</t>
  </si>
  <si>
    <t xml:space="preserve">Fornecimento e plantio de mudas de PAU DE FORMIGA-Triplaris caracasana, porte de 2.50m </t>
  </si>
  <si>
    <t>14.2.35</t>
  </si>
  <si>
    <t xml:space="preserve">Fornecimento e plantio de mudas de COITÉ- Crescentia cujete, porte de 2.00m </t>
  </si>
  <si>
    <t>14.2.36</t>
  </si>
  <si>
    <t xml:space="preserve">Fornecimento e plantio de mudas de CHAPÉU DE NAPOLEÃO-Thevetia thevetioides, amarela, porte de 2.00m </t>
  </si>
  <si>
    <t>14.2.37</t>
  </si>
  <si>
    <t xml:space="preserve">Fornecimento e plantio de mudas de LAÇO ESPANHOL-Canna x generalis, vermelha, porte de 0.50m </t>
  </si>
  <si>
    <t>14.2.38</t>
  </si>
  <si>
    <t xml:space="preserve">Fornecimento e plantio de mudas de LAÇO ESPANHOL-Canna x generalis,laranja, porte de 0.50m </t>
  </si>
  <si>
    <t>14.2.39</t>
  </si>
  <si>
    <t xml:space="preserve">Fornecimento e plantio de mudas de LAÇO ESPANHOL-Canna x generalis, amarela, porte de 0.50m </t>
  </si>
  <si>
    <t>14.2.40</t>
  </si>
  <si>
    <t xml:space="preserve">Fornecimento e plantio de mudas de BIRI- Cana paniculada, porte de 0.50m </t>
  </si>
  <si>
    <t>14.2.41</t>
  </si>
  <si>
    <t xml:space="preserve">Fornecimento e plantio de mudas de PLEOMELE- Dracaena reflexa, porte de 2.00m </t>
  </si>
  <si>
    <t>14.2.42</t>
  </si>
  <si>
    <t xml:space="preserve">Fornecimento e plantio de mudas de CORDILINE VERMELHA- Cordyline terminalis, porte de 1.50m </t>
  </si>
  <si>
    <t>14.2.43</t>
  </si>
  <si>
    <t xml:space="preserve">Fornecimento e plantio de mudas de ALAMANDA- Allamanda cathartica, porte de 0.70m </t>
  </si>
  <si>
    <t>14.2.44</t>
  </si>
  <si>
    <t xml:space="preserve">Fornecimento e plantio de mudas de BOUGAINVILLE - Bougainvillea glabra, porte de 0.70m </t>
  </si>
  <si>
    <t>14.2.45</t>
  </si>
  <si>
    <t xml:space="preserve">Fornecimento e plantio de mudas de HELICONIA PAPAGAIO- Heliconia psittacorum, porte de 0.50m </t>
  </si>
  <si>
    <t>14.2.46</t>
  </si>
  <si>
    <t xml:space="preserve">Fornecimento e plantio de mudas de HELICONIA GOLDEN TORCH- Heliconia psittacorum, porte de 0.50m </t>
  </si>
  <si>
    <t>14.2.47</t>
  </si>
  <si>
    <t xml:space="preserve">Fornecimento e plantio de mudas de CAETÊ-IMBIRI- Canna glauca, porte de 0.50m </t>
  </si>
  <si>
    <t>14.2.48</t>
  </si>
  <si>
    <t xml:space="preserve">Fornecimento e plantio de mudas de VITÓRIA RÉGIA- Victoria amazonica, diâmetro médio de 1.00m </t>
  </si>
  <si>
    <t>14.2.49</t>
  </si>
  <si>
    <t xml:space="preserve">Fornecimento e plantio de mudas de GUAIAMBÊ- Philodendron bipinnatifidum, porte de 0.60m </t>
  </si>
  <si>
    <t>14.2.50</t>
  </si>
  <si>
    <t xml:space="preserve">Fornecimento e plantio de mudas de GUAIAMBÊ DO BREJO- Philodendron tweedieanum, porte de 0.60m </t>
  </si>
  <si>
    <t>14.2.51</t>
  </si>
  <si>
    <t xml:space="preserve">Fornecimento e plantio de mudas de BANANA-D'ÁGUA - Typhonodorum lindleyanum, porte de 1.00m </t>
  </si>
  <si>
    <t>14.2.52</t>
  </si>
  <si>
    <t xml:space="preserve">Fornecimento e plantio de mudas de TAIOBA- Alocasia macrorrhizos, porte de 1.00m </t>
  </si>
  <si>
    <t>14.2.53</t>
  </si>
  <si>
    <t xml:space="preserve">Fornecimento e plantio de mudas de GUIAMBÊ-FOLHA-ONDULADA-Philodendron undulatum, porte de 0.60m </t>
  </si>
  <si>
    <t>14.2.54</t>
  </si>
  <si>
    <t xml:space="preserve">Fornecimento e plantio de mudas de SANQUÉSIA- Sanchezia nobilis, porte de 1.50m </t>
  </si>
  <si>
    <t>14.2.55</t>
  </si>
  <si>
    <t xml:space="preserve">Fornecimento e plantio de mudas de ORQUÍDEA BAMBU- Arundina bambusifolia, porte de 0.70m </t>
  </si>
  <si>
    <t>14.2.56</t>
  </si>
  <si>
    <t xml:space="preserve">Fornecimento e plantio de mudas de ACALIFA RABO-DE-MACACO- Acalypha híspida, porte de 1.50m </t>
  </si>
  <si>
    <t xml:space="preserve">muda </t>
  </si>
  <si>
    <t>14.2.57</t>
  </si>
  <si>
    <t xml:space="preserve">Fornecimento e plantio de mudas de CÁSSIA BAIANA- Senna pollyphylla , porte de 1.50m </t>
  </si>
  <si>
    <t>14.2.58</t>
  </si>
  <si>
    <t xml:space="preserve">Fornecimento e plantio de mudas de LANTANA- Lantana camara, porte de 0.30m </t>
  </si>
  <si>
    <t>14.2.59</t>
  </si>
  <si>
    <t xml:space="preserve">Fornecimento e plantio de mudas de BRENIA-Breynia disticha, porte de 1.00m </t>
  </si>
  <si>
    <t>14.2.60</t>
  </si>
  <si>
    <t xml:space="preserve">Fornecimento e plantio de mudas de PLUMERIA DE CARACAS- Plumeria caracasana, porte de 2.00m </t>
  </si>
  <si>
    <t>14.2.61</t>
  </si>
  <si>
    <t xml:space="preserve">Fornecimento e plantio de mudas de ABACAXI VARIEGATO- Ananas bracteatus striatus, porte de 0.30m </t>
  </si>
  <si>
    <t>14.2.62</t>
  </si>
  <si>
    <t xml:space="preserve">Fornecimento e plantio de mudas de CICA REVOLUTA- Cycas revoluta, diâmetro médio de 0.70m </t>
  </si>
  <si>
    <t>14.2.63</t>
  </si>
  <si>
    <t xml:space="preserve">Fornecimento e plantio de mudas de CRINO ROSA - Crinum erubescens, porte de 0.50m </t>
  </si>
  <si>
    <t>14.2.64</t>
  </si>
  <si>
    <t xml:space="preserve">Fornecimento e plantio de mudas de ALAMANDA ARBUSTIVA- Allamanda polyantha, porte de 0.60m </t>
  </si>
  <si>
    <t>14.2.65</t>
  </si>
  <si>
    <t xml:space="preserve">Fornecimento e plantio de mudas de ZÂMIA- Zamia pumila, porte de 0.70m </t>
  </si>
  <si>
    <t>14.2.66</t>
  </si>
  <si>
    <t xml:space="preserve">Fornecimento e plantio de mudas de ORELHA DE URSO- Tibouchina grandiflora, porte de 1.50m </t>
  </si>
  <si>
    <t>14.2.67</t>
  </si>
  <si>
    <t xml:space="preserve">Fornecimento e plantio de mudas de VRIESEA IMPERIAL-Vriesea imperialis, diâmetro médio de 0.50m </t>
  </si>
  <si>
    <t>14.2.68</t>
  </si>
  <si>
    <t xml:space="preserve">Fornecimento e plantio de mudas de ÍRIS AMARELA- Neomarica longifolia, porte de 0.50m </t>
  </si>
  <si>
    <t>14.2.69</t>
  </si>
  <si>
    <t xml:space="preserve">Fornecimento e plantio de mudas de ORQUÍDEA DE CHÃO ROXA- Spathoglotis plicata, porte de 0.30m </t>
  </si>
  <si>
    <t>14.2.70</t>
  </si>
  <si>
    <t xml:space="preserve">Fornecimento e plantio de ramas de GRAMA VARIEGATA-Stenotaphrum secundatum, porte de 0,15m </t>
  </si>
  <si>
    <t>rama</t>
  </si>
  <si>
    <t>14.2.71</t>
  </si>
  <si>
    <t xml:space="preserve">Fornecimento e plantio de mudas de BULBINE- Bulbine frutescens, porte de 0,25m </t>
  </si>
  <si>
    <t>14.2.72</t>
  </si>
  <si>
    <t xml:space="preserve">Fornecimento e plantio de ramas de VEDÉLIA- Wedelia paludosa, porte de 0,15m </t>
  </si>
  <si>
    <t>14.2.73</t>
  </si>
  <si>
    <t xml:space="preserve">Fornecimento e plantio de ramas de SETECRÉSIA- Tradescantia pallida, porte de 0,15m </t>
  </si>
  <si>
    <t>14.2.74</t>
  </si>
  <si>
    <t xml:space="preserve">Fornecimento e plantio de mudas de ROHEO- Tradescantia spathacea, porte de 0,3m </t>
  </si>
  <si>
    <t>14.2.75</t>
  </si>
  <si>
    <t xml:space="preserve">Fornecimento e plantio de mudas de CRINO- Crinum procerum, porte de 0,4m </t>
  </si>
  <si>
    <t>14.2.76</t>
  </si>
  <si>
    <t xml:space="preserve">Fornecimento e plantio de ramaGRAMA AMENDOIM- Arachis repens, porte de 0,15m </t>
  </si>
  <si>
    <t>14.2.77</t>
  </si>
  <si>
    <t xml:space="preserve">Fornecimento e plantio de mudas de ÉRICA- Cuphea gracilis, porte de 0,3m </t>
  </si>
  <si>
    <t>14.2.78</t>
  </si>
  <si>
    <t xml:space="preserve">Fornecimento e plantio de mudas de PALMEIRA MARAJÁ-Bactris hirta, porte de 2.00m </t>
  </si>
  <si>
    <t>14.2.79</t>
  </si>
  <si>
    <t xml:space="preserve">Fornecimento e plantio de mudas de BABOSA CANDELABRO - Aloe arborescens, porte de 0.50m </t>
  </si>
  <si>
    <t>14.2.80</t>
  </si>
  <si>
    <t xml:space="preserve">Fornecimento e plantio de mudas de CHAMEDOREA ELEGANTE - Chamaedorea elangas, porte de 1.00m </t>
  </si>
  <si>
    <t>14.2.81</t>
  </si>
  <si>
    <t xml:space="preserve">Fornecimento e plantio de mudas de PALMEIRA SOLITÁRIA - Ptychosperma elegans, porte de 2.00m </t>
  </si>
  <si>
    <t>14.2.82</t>
  </si>
  <si>
    <t xml:space="preserve">Fornecimento e plantio de mudas de PALMEIRTA RÁFIS - Raphis excelsa, porte de 2.00m </t>
  </si>
  <si>
    <t>14.2.83</t>
  </si>
  <si>
    <t xml:space="preserve">Fornecimento e plantio de mudas de BABOSA GIGANTE - Aloe vera, porte de 0.50m </t>
  </si>
  <si>
    <t>14.2.84</t>
  </si>
  <si>
    <t xml:space="preserve">Fornecimento e plantio de mudas de PALMEIRA LACA - Cyrtostschys renda, porte de 2.00m </t>
  </si>
  <si>
    <t>14.2.85</t>
  </si>
  <si>
    <t xml:space="preserve">Fornecimento e plantio de mudas de PALMEIRA DE MACARTHUR- Ptychosperma marcarthurii, porte de 2.00m </t>
  </si>
  <si>
    <t>14.2.86</t>
  </si>
  <si>
    <t xml:space="preserve">Fornecimento e plantio de mudas de LÍRIO DA PAZ GIGANTE- Spathiphyllum ortgiesi sensation, porte de 0.40m </t>
  </si>
  <si>
    <t>14.2.87</t>
  </si>
  <si>
    <t xml:space="preserve">Fornecimento e plantio de mudas de PATA DE ELEFANTE- Beaucarnia recurvata, porte de 1.50m </t>
  </si>
  <si>
    <t>14.2.88</t>
  </si>
  <si>
    <t xml:space="preserve">Fornecimento e plantio de mudas de LÍRIO DA AMAZÔNIA- Eucharis grandiflora, porte de 0.40m </t>
  </si>
  <si>
    <t>14.2.89</t>
  </si>
  <si>
    <t xml:space="preserve">Fornecimento e plantio de mudas de PACOVÁ- Philodendron martiannum, porte de 0.50m </t>
  </si>
  <si>
    <t>14.2.90</t>
  </si>
  <si>
    <t xml:space="preserve">Fornecimento e plantio de mudas de FILODENDRON DA AMAZÔNIA- Philodendron melinonii, porte de 0.60m </t>
  </si>
  <si>
    <t>14.2.91</t>
  </si>
  <si>
    <t xml:space="preserve">Fornecimento e plantio de mudas de ZAMIOCULCA- Zamioculcas zamiifolia, porte de 0.60m </t>
  </si>
  <si>
    <t>14.2.92</t>
  </si>
  <si>
    <t xml:space="preserve">Fornecimento e plantio de mudas de ASPARGO RABO DE GATO- Asparagus  densiflorus myersii, porte de 0.50m </t>
  </si>
  <si>
    <t>14.2.93</t>
  </si>
  <si>
    <t xml:space="preserve">Fornecimento e plantio de mudas de HELICONIA AMARELA - Heliconia pseudoamydiana, porte de 1.50m </t>
  </si>
  <si>
    <t>14.2.94</t>
  </si>
  <si>
    <t xml:space="preserve">Fornecimento e plantio de mudas de FILODENDRON AMARELO- Philodendron hederaceum aurea, porte de 0.25m </t>
  </si>
  <si>
    <t>14.2.95</t>
  </si>
  <si>
    <t xml:space="preserve">Fornecimento e plantio de mudas de FILODENDRON BARSIL- Philodendron hederaceum Brasil, porte de 0.25m </t>
  </si>
  <si>
    <t>14.2.96</t>
  </si>
  <si>
    <t xml:space="preserve">Fornecimento e plantio de mudas de ALPINIA VARIEGATA AMARELA- Alpinia zerumbet, porte de 1.50m </t>
  </si>
  <si>
    <t>14.2.97</t>
  </si>
  <si>
    <t xml:space="preserve">Fornecimento e plantio de mudas de BANANEIRA ORNAMENTAL- Heliconia rostrata, porte de 1.50m </t>
  </si>
  <si>
    <t>14.2.98</t>
  </si>
  <si>
    <t xml:space="preserve">Fornecimento e plantio de mudas de FALSO CAFÉ DE SALÃO- Aglaonema crispum, porte de 0.50m </t>
  </si>
  <si>
    <t>14.2.99</t>
  </si>
  <si>
    <t xml:space="preserve">Fornecimento e plantio de mudas de CAFÉ DE SALÃO- Aglaonema commutatum var. maculatum, porte de 0.50m </t>
  </si>
  <si>
    <t>14.2.100</t>
  </si>
  <si>
    <t xml:space="preserve">Fornecimento e plantio de mudas de CLOROFITO- Chlorophytum comosum, porte de 0.15m </t>
  </si>
  <si>
    <t>14.2.101</t>
  </si>
  <si>
    <t xml:space="preserve">Fornecimento e plantio de mudas de HELICONIA PENDULA - Heliconia pendula, porte de 1.50m </t>
  </si>
  <si>
    <t>14.2.102</t>
  </si>
  <si>
    <t xml:space="preserve">Fornecimento e plantio de mudas de HELICONIA RICHARDIANA- Heliconia richardiana, porte de 1.50m </t>
  </si>
  <si>
    <t>14.2.103</t>
  </si>
  <si>
    <t xml:space="preserve">Fornecimento e plantio de mudas de ALPINIA - Alpinia purpurata, rosa, porte de 1.50m </t>
  </si>
  <si>
    <t>14.2.104</t>
  </si>
  <si>
    <t xml:space="preserve">Fornecimento e plantio de mudas de HELICONIA WAGNERIANA - Heliconia wagneriana, porte de 1.50m </t>
  </si>
  <si>
    <t>14.2.105</t>
  </si>
  <si>
    <t xml:space="preserve">Fornecimento e plantio de mudas de ALPINIA - Alpinia purpurata, vermelha, porte de 1.50m </t>
  </si>
  <si>
    <t>14.2.106</t>
  </si>
  <si>
    <t>Fornecimento e colocação de Seixos amarelos</t>
  </si>
  <si>
    <t>14.3.2</t>
  </si>
  <si>
    <t>Fornecimento e colocação de Casca de pinus</t>
  </si>
  <si>
    <t>14.3.3</t>
  </si>
  <si>
    <t>Fornecimento e colocação de Argila expandida</t>
  </si>
  <si>
    <t>14.3.4</t>
  </si>
  <si>
    <t>Fornecimento e colocação de Pedras naturais</t>
  </si>
  <si>
    <t>14.3.5</t>
  </si>
  <si>
    <t>Fornecimento e colocação de Separador de forração</t>
  </si>
  <si>
    <t>14.3.6</t>
  </si>
  <si>
    <t>Fornecimento e colocação de Tutores</t>
  </si>
  <si>
    <t>14.3.7</t>
  </si>
  <si>
    <t>Fornecimento e colocação de Adubo orgânico</t>
  </si>
  <si>
    <t>14.3.8</t>
  </si>
  <si>
    <t>Fornecimento e colocação de Calcário dolomitico</t>
  </si>
  <si>
    <t>14.3.9</t>
  </si>
  <si>
    <t>Fornecimento e colocação de Adubo químico NPK (10-10-10)</t>
  </si>
  <si>
    <t>14.3.10</t>
  </si>
  <si>
    <t>Fornecimento e colocação de Fosfato de rocha</t>
  </si>
  <si>
    <t>14.3.11</t>
  </si>
  <si>
    <t>Fornecimento e colocação de Vermiculite</t>
  </si>
  <si>
    <t>14.3.12</t>
  </si>
  <si>
    <t>Fornecimento e colocação de Manta de drenagem bidim</t>
  </si>
  <si>
    <t>14.3.13</t>
  </si>
  <si>
    <t>Fornecimento e colocação de Brita 01</t>
  </si>
  <si>
    <t>11.5</t>
  </si>
  <si>
    <t>11.5.1</t>
  </si>
  <si>
    <t>11.5.1.1</t>
  </si>
  <si>
    <t>11.5.1.2</t>
  </si>
  <si>
    <t>11.5.1.3</t>
  </si>
  <si>
    <t>11.5.2</t>
  </si>
  <si>
    <t>DESATIVAÇÃO, DESMONTAGEM, DESINSTALAÇÃO, REMOÇÃO E CATALOGAÇÃO</t>
  </si>
  <si>
    <t>11.5.2.1</t>
  </si>
  <si>
    <t>11.5.2.2</t>
  </si>
  <si>
    <t>11.5.3</t>
  </si>
  <si>
    <t>FORNECIMENTO DE ESTEIRAS DE ALIMENTAÇÃO (EA) EM DOIS SEGMENTOS</t>
  </si>
  <si>
    <t>11.5.3.1</t>
  </si>
  <si>
    <t>Fornecimento instalação e testes de esteiras com balança (EP) de correia nas dimensões e características técnicas em conformidade com as especificações técnicas EG.06/436.92/03688/01 e representação gráfica de  EG.06/436.01/03689/01 até EG.06/436.01/03692/01.</t>
  </si>
  <si>
    <t>Fornecimento de esteiras injetoras (EI) nas dimensões e características técnicas em conformidade com as especificações técnicas EG.06/436.92/03688/01 e representação gráfica de  EG.06/436.01/03689/01 até EG.06/436.01/03692/01.</t>
  </si>
  <si>
    <t>11.5.4</t>
  </si>
  <si>
    <t>FORNECIMENTO DE ESTEIRAS COLETORAS (EC)</t>
  </si>
  <si>
    <t>11.5.4.1</t>
  </si>
  <si>
    <t>11.5.4.2</t>
  </si>
  <si>
    <t>11.5.5</t>
  </si>
  <si>
    <t>FORNECIMENTO DE ESTEIRAS DE LIGAÇÃO (EL)</t>
  </si>
  <si>
    <t>11.5.5.1</t>
  </si>
  <si>
    <t>Fornecimento instalação e testes de esteira de Ligação vertical (EL) de correia, comprimento de 17,50m, guarda malas, em características técnicas em conformidade com a especificação técnica EG.06/436.92/03688/01 e representação gráfica de  EG.06/436.01/03689/01 até EG.06/436.01/03692/01.</t>
  </si>
  <si>
    <t>11.5.6</t>
  </si>
  <si>
    <t>FORNECIMENTO DE ESTEIRAS DE LIGAÇÃO DE SENTIDO DUPLO (ELSD)</t>
  </si>
  <si>
    <t>11.5.6.1</t>
  </si>
  <si>
    <t>Fornecimento instalação e testes de esteira de Ligação de Sentido Duplo (ELSD) de correia, comprimento de 1,00 m, guarda malas, em características técnicas em conformidade com a especificação técnica EG.06/436.92/03688/01 e representação gráfica de  EG.06/436.01/03689/01 até EG.06/436.01/03692/01.</t>
  </si>
  <si>
    <t>11.5.7</t>
  </si>
  <si>
    <t>FORNECIMENTO DE ESTEIRAS DE LIGAÇÃO INCLINADA (ELI)</t>
  </si>
  <si>
    <t>11.5.7.1</t>
  </si>
  <si>
    <t>11.5.8</t>
  </si>
  <si>
    <t>FORNECIMENTO DE ESTEIRAS VERTICAL (EV)</t>
  </si>
  <si>
    <t>11.5.8.1</t>
  </si>
  <si>
    <t>Fornecimento instalação e testes de esteira Vertical (EV) de correia, comprimento de 1,20 m, guarda malas, em características técnicas em conformidade com a especificação técnica EG.06/436.92/03688/01 e representação gráfica de  EG.06/436.01/03689/01 até EG.06/436.01/03692/01.</t>
  </si>
  <si>
    <t>11.5.9</t>
  </si>
  <si>
    <t>FORNECIMENTO DE ESTEIRAS CURVAS (TR)</t>
  </si>
  <si>
    <t>11.5.9.1</t>
  </si>
  <si>
    <t xml:space="preserve">Fornecimento instalação e testes de esteira curva horizontal (TR) 45° - 921mm, e guarda malas, em características técnicas em conformidade com as  EG.06/436.92/03688/01 e representação gráfica de  EG.06/436.01/03689/01 até EG.06/436.01/03692/01.   </t>
  </si>
  <si>
    <t xml:space="preserve">Fornecimento de esteira curva horizontal (TR) 180° - 921mm, e guarda malas, em características técnicas em conformidade com as  especificação técnica EG.06/436.92/03688/00 e representação gráfica de  EG.06/436.01/03689/01 até EG.06/436.01/03692/01.  </t>
  </si>
  <si>
    <t>11.5.10</t>
  </si>
  <si>
    <t>FORNECIMENTO DE CORROSSÉIS DE TRIAGEM (CT)</t>
  </si>
  <si>
    <t>11.5.10.1</t>
  </si>
  <si>
    <t>11.5.11</t>
  </si>
  <si>
    <t>FORNECIMENTO DE CARROSSÉIS DE RESTITUIÇÃO (CR)</t>
  </si>
  <si>
    <t>11.5.11.1</t>
  </si>
  <si>
    <t>11.5.12</t>
  </si>
  <si>
    <t>FORNECIMENTO DE BALANÇA PARA BAGAGENS ESPECIAIS (BE)</t>
  </si>
  <si>
    <t>11.5.12.1</t>
  </si>
  <si>
    <t>Fornecimento instalação e testes de Balança Especial (BE) eletrônica para pesagem de bagagem com dimensões fora do padrão com plataforma em aço inox em características técnicas em conformidade com as  especificação técnica EG.06/436.92/03688/01 e representação gráfica de  EG.06/436.01/03689/01 até EG.06/436.01/03692/01.</t>
  </si>
  <si>
    <t>11.5.13</t>
  </si>
  <si>
    <t>FORNECIMENTO DE SSIB (SISTEMA DE SEGURANÇA E INSPEÇÃO DE BAGAGENS)</t>
  </si>
  <si>
    <t>11.5.13.1</t>
  </si>
  <si>
    <t>Fornecimento instalação e testes de equipamento de Raio-x tipo EDS e seus demais componentes (cablagem, computadores, software, mesa de trabalho, monitores, documentação)</t>
  </si>
  <si>
    <t xml:space="preserve">Fornecimento e instalação de mesa de roletes, comprimento de 2,00 m </t>
  </si>
  <si>
    <t>Fornecimento e instalação de 4 plataformas em estrutura metálica para instalação dos equipamentos de Raio-x sobre a área de triagem de bagagens, provida de guarda corpo e escada de acesso em  conformidade com as  especificação técnica EG.06/436.92/03688/01 e representação gráfica de  EG.06/436.01/03689/01 até EG.06/436.01/03692/01</t>
  </si>
  <si>
    <t>11.5.14</t>
  </si>
  <si>
    <t>FORNECIMENTO DE PLATAFORMA DE MANUTENÇÃO</t>
  </si>
  <si>
    <t>11.5.14.1</t>
  </si>
  <si>
    <t>Fornecimento e instalação de Plataforma de manutenção para as esteiras inclinadas e elevadas acima do piso, em características técnicas em conformidade com as  especificação técnica EG.06/436.92/03688/01 e representação gráfica de  EG.06/436.01/03689/01 até EG.06/436.01/03692/01.</t>
  </si>
  <si>
    <t>11.5.15</t>
  </si>
  <si>
    <t>FORNECIMENTO DE PORTAS DE SEGURANÇA</t>
  </si>
  <si>
    <t>11.5.15.1</t>
  </si>
  <si>
    <t>Fornecimento instalação e testes das Portas de segurança corta fogo, em características técnicas em conformidade com as  especificação técnica EG.06/436.92/03688/01 e representação gráfica de  EG.06/436.01/03689/01 até EG.06/436.01/03692/01.</t>
  </si>
  <si>
    <t>11.5.16</t>
  </si>
  <si>
    <t>FORNECIMENTO DE SISTEMA DE GERENCIAMENTO DE FUNCIONAMENTO E MANUTENÇÃO DO SISTEMA DE BAGAGENS</t>
  </si>
  <si>
    <t>11.5.16.1</t>
  </si>
  <si>
    <t>Desenvolvimento e fornecimento de equipamentos e softwares de controle de funcionamento e operação dos sistemas de esteiras de bagagens embarcadas/despachadas e de esteiras de restituição de bagagens/desembarcadas, de forma a permitir a operação a distancia das esteiras e controles de falhas,  em conformidade com a  especificação técnica EG.06/436.92/03688/01.</t>
  </si>
  <si>
    <t>11.5.17</t>
  </si>
  <si>
    <t>FORNECIMENTO DE QUADROS DE COMANDO E CONTROLE</t>
  </si>
  <si>
    <t>11.5.17.1</t>
  </si>
  <si>
    <t>Fornecimento instalação e testes de Quadros Elétricos de Comando e Controle, Controladores Lógicos Programáveis, Estações de Trabalho, em conformidade com as  especificação técnica EG.06/436.92/03688/01.</t>
  </si>
  <si>
    <t>11.5.18</t>
  </si>
  <si>
    <t>11.5.18.1</t>
  </si>
  <si>
    <t>Fornecimento de Ferramentas, Dispositivos e Instrumentos Especiais, em conformidade com as  especificação técnica EG.06/436.92/03688/01.</t>
  </si>
  <si>
    <t>11.5.19</t>
  </si>
  <si>
    <t>11.5.19.1</t>
  </si>
  <si>
    <t xml:space="preserve">Fornecimento de peças de reposição para um período de 5 (cinco) anos de operação em conformidade com as  especificação técnica EG.06/436.92/03688/01. </t>
  </si>
  <si>
    <t>11.5.20</t>
  </si>
  <si>
    <t>11.5.20.1</t>
  </si>
  <si>
    <t>Manutenção inicial do sistema</t>
  </si>
  <si>
    <t>11.5.21</t>
  </si>
  <si>
    <t>11.5.21.1</t>
  </si>
  <si>
    <t xml:space="preserve">Comissionamento do Sistema. Fornecimento de documentos Técnicos, Manuais, Catálogos, Certificados de Testes, Desenhos, relação de Peças e Acessórios.  </t>
  </si>
  <si>
    <t>OK CONFERIDO BRUNO 25/02</t>
  </si>
  <si>
    <t>ESTEIRAS DE EMBARQUE DE PASSAGEIROS</t>
  </si>
  <si>
    <t>COBERTURA E FORROS</t>
  </si>
  <si>
    <t>6.3.1.3</t>
  </si>
  <si>
    <t>OK CARLA 25/02</t>
  </si>
  <si>
    <t>6.5.1.4</t>
  </si>
  <si>
    <t>6.5.1.5</t>
  </si>
  <si>
    <t>6.6.1.2</t>
  </si>
  <si>
    <t>Fornecimento e aplicação de tinta acrílica semi-brilho da marca Suvinil, linha toque de Seda, ou equivalente técnico, na cor branca gelo, incluindo duas demão de massa corrida à base de PVA (paredes internas) ou duas demãos de massa acrílica (paredes externas).</t>
  </si>
  <si>
    <t>6.7.1.3</t>
  </si>
  <si>
    <t>6.7.1.4</t>
  </si>
  <si>
    <t>6.7.1.5</t>
  </si>
  <si>
    <t>6.8.1.2</t>
  </si>
  <si>
    <t>6.8.1.3</t>
  </si>
  <si>
    <t>6.8.1.4</t>
  </si>
  <si>
    <t>6.8.1.5</t>
  </si>
  <si>
    <t>6.8.1.6</t>
  </si>
  <si>
    <t>6.8.1.7</t>
  </si>
  <si>
    <t>6.8.1.8</t>
  </si>
  <si>
    <t>OK CONFERIDO KARLA 25/02</t>
  </si>
  <si>
    <t>OK FRANCISCO 26/02</t>
  </si>
  <si>
    <t>5.13.13</t>
  </si>
  <si>
    <t>5.13.13.1</t>
  </si>
  <si>
    <t>Paíneis em aluzinc, na cor branca, com interior em poliuretano expandido para proteção solar com forma de asa de avião, Termobrise Hunter Douglas, utilização nas fachadas para proteção passiva ao sol e ruído externo. Dimensão de 335 mmm de largura e espessura de 58 mm, sendo a chapa de 0,4 mm.</t>
  </si>
  <si>
    <t>BRISES</t>
  </si>
  <si>
    <t>6.3.5</t>
  </si>
  <si>
    <t>FORRO DE GESSO ACARTONADO</t>
  </si>
  <si>
    <t>6.3.5.1</t>
  </si>
  <si>
    <t>OK CONFERIDO LANA</t>
  </si>
  <si>
    <t>3.3.3</t>
  </si>
  <si>
    <t>Fornecimento e instalação de estrutura metálica em chapas e perfis laminados em aço a36</t>
  </si>
  <si>
    <t>Fornecimento e instalação de telha autoportante em chapa de aço galvalume (liga de 55% alumínio, 43,5% zinco, 1,5% silício) perfiladas, planas ou arqueadas, h=26cm e espessura=1,55mm, pré-pintadas com acabamento top-coat na cor mostarda, ref.imap-850, telaport ou equivalente técnico.</t>
  </si>
  <si>
    <t>Fornecimento e instalação de placa cimenticia pré-moldada - painel wall eternit 120x210x50cm, ou equivalente técnico.</t>
  </si>
  <si>
    <t>Fornecimento e instalacão de painel, a ser executado artesanalmente com alumínio fundido, com iluminação externa em leds que variam de cor conforme uma fonte eletronica, afixado sobre estrutura de aço.</t>
  </si>
  <si>
    <t>Fornecimento e aplicação de carpete textura “bouclê”, para tráfego comercial intenso, 100% nylon, altura total (base+pêlo) 7mm, densidade 932 pontos/dm2, peso superfície 670g/m2, anti-ácaro ultra-fresh dm-50, linha wall street, cor jade 420, marca tabacow, ou equivalente técnico.</t>
  </si>
  <si>
    <t>Fornecimento e instalacão de luminária x-mao no frame led f 1w lumini - leds warm white 1w incorporados à luminária - fontes incorporadas à luminária</t>
  </si>
  <si>
    <t>Fornecimento e instalação de painel a ser executado artesanalmente com alumínio fundido, trabalhado nas duas faces, com iluminação externa em Leds que variam de cor conforme uma fonte eletrônica, afixado sobre painéis de policarbonato cristal de 10mm e estrutura de aço, medindo 171,73 m²</t>
  </si>
  <si>
    <t>Fornecimento e aplicação de carpete textura “bouclê”, para tráfego comercial intenso, 100% nylon, altura total (base+pêlo) 7mm, densidade 932 pontos/dm2, peso superfície 670g/m2, anti-ácaro ultra-fresh DM-50, linha Wall Street, cor Jade 420, marca Tabacow, ou equivalente técnico.</t>
  </si>
  <si>
    <t>Fornecimento e instalação de piso elevado  estrutura de sustentação Bolder Stringer, com placas ConCore 1500,  da marca Tate ou equivalente técnico.</t>
  </si>
  <si>
    <t>OK LANA 28/02</t>
  </si>
  <si>
    <t>OK CONFERIDO LA A28/02</t>
  </si>
  <si>
    <t>Fornecimento e instalação de vaso sanitário com caixa de descarga acoplada - louça branca - Guarita</t>
  </si>
  <si>
    <t>Fornecimento e instalação de lavatório louça branca suspenso - Guarita</t>
  </si>
  <si>
    <t>Fornecimento e instalação de papeleira de louça branca - Guarita</t>
  </si>
  <si>
    <t>Fornecimento e instalação de saboneteira de louça branca - Guarita</t>
  </si>
  <si>
    <t>Fornecimento e instalação de porta toalha de louça branca - Guarita</t>
  </si>
  <si>
    <t>Fornecimento e instalação de esquadria em vidro - Guarita</t>
  </si>
  <si>
    <t>1.2.1.1</t>
  </si>
  <si>
    <t>1.2.1.2</t>
  </si>
  <si>
    <t>chp</t>
  </si>
  <si>
    <t>EQUIPAMENTOS PESADOS PARA APOIO A EXECUÇÃO</t>
  </si>
  <si>
    <t xml:space="preserve">Guincho 8 T Munck - 640/18 </t>
  </si>
  <si>
    <t>Caminhão carroceria fixa 1418/48 184 HP</t>
  </si>
  <si>
    <t>Trator de pneus 110 A 126 HP - Produtivo</t>
  </si>
  <si>
    <t>Placa da obra em chapa de aço galvanizado</t>
  </si>
  <si>
    <t xml:space="preserve">Limpezas gerais e períodicas </t>
  </si>
  <si>
    <t>OK ONFERIDO LANA 28/02</t>
  </si>
  <si>
    <t>QUADROS DE DISTRIBUIÇÃO E MEDIÇÃO</t>
  </si>
  <si>
    <t>QUADROS GERAIS</t>
  </si>
  <si>
    <t>8.1.1.1</t>
  </si>
  <si>
    <t>QGEI - Quadro de distribuição Geral a fornecer, instalar e comissionar, conforme projeto.</t>
  </si>
  <si>
    <t>8.1.1.2</t>
  </si>
  <si>
    <t>QGAC - Quadro de distribuição Geral a fornecer, instalar e comissionar, conforme projeto.</t>
  </si>
  <si>
    <t>8.1.1.3</t>
  </si>
  <si>
    <t>QGBT-02 - Quadro de distribuição Geral a fornecer, instalar e comissionar, conforme projeto.</t>
  </si>
  <si>
    <t>8.1.1.4</t>
  </si>
  <si>
    <t>QGBT-01 - Quadro de distribuição Geral a fornecer, instalar e comissionar, conforme projeto.</t>
  </si>
  <si>
    <t>QUADROS DE DISTRIBUIÇÃO PARCIAIS</t>
  </si>
  <si>
    <t>8.1.2.1</t>
  </si>
  <si>
    <t>QPEE-FOR-7B-01 - Quadro de distribuição parcial a fornecer, instalar e comissionar, coforme projeto.</t>
  </si>
  <si>
    <t>8.1.2.2</t>
  </si>
  <si>
    <t>QPEI-FOR-7B-01 - Quadro de distribuição parcial a fornecer, instalar e comissionar, coforme projeto.</t>
  </si>
  <si>
    <t>8.1.2.3</t>
  </si>
  <si>
    <t>QPEN-FOR-6C-01 - Quadro de distribuição parcial a fornecer, instalar e comissionar, coforme projeto.</t>
  </si>
  <si>
    <t>8.1.2.4</t>
  </si>
  <si>
    <t>QPEE-FOR-6C-01 - Quadro de distribuição parcial a fornecer, instalar e comissionar, coforme projeto.</t>
  </si>
  <si>
    <t>8.1.2.5</t>
  </si>
  <si>
    <t>QPEE-FOR-6B-01 - Quadro de distribuição parcial a fornecer, instalar e comissionar, coforme projeto.</t>
  </si>
  <si>
    <t>8.1.2.6</t>
  </si>
  <si>
    <t>QPEN-FOR-6B-01 - Quadro de distribuição parcial a fornecer, instalar e comissionar, coforme projeto.</t>
  </si>
  <si>
    <t>8.1.2.7</t>
  </si>
  <si>
    <t>QPCONC-FOR-6B-01 - Quadro de distribuição parcial a fornecer, instalar e comissionar, coforme projeto.</t>
  </si>
  <si>
    <t>8.1.2.8</t>
  </si>
  <si>
    <t>QPEE-FOR-6A-01 - Quadro de distribuição parcial a fornecer, instalar e comissionar, coforme projeto.</t>
  </si>
  <si>
    <t>8.1.2.9</t>
  </si>
  <si>
    <t>QPEN-FOR-6A-01 - Quadro de distribuição parcial a fornecer, instalar e comissionar, coforme projeto.</t>
  </si>
  <si>
    <t>8.1.2.10</t>
  </si>
  <si>
    <t>QPEN-FOR-5C-01 - Quadro de distribuição parcial a fornecer, instalar e comissionar, coforme projeto.</t>
  </si>
  <si>
    <t>8.1.2.11</t>
  </si>
  <si>
    <t>QPEN-FOR-5A-01 - Quadro de distribuição parcial a fornecer, instalar e comissionar, coforme projeto.</t>
  </si>
  <si>
    <t>8.1.2.12</t>
  </si>
  <si>
    <t>QPEE-FOR-4C-01 - Quadro de distribuição parcial a fornecer, instalar e comissionar, coforme projeto.</t>
  </si>
  <si>
    <t>8.1.2.13</t>
  </si>
  <si>
    <t>QPEN-FOR-4C-01 - Quadro de distribuição parcial a fornecer, instalar e comissionar, coforme projeto.</t>
  </si>
  <si>
    <t>8.1.2.14</t>
  </si>
  <si>
    <t>QPCONC-FOR-4C-01 - Quadro de distribuição parcial a fornecer, instalar e comissionar, coforme projeto.</t>
  </si>
  <si>
    <t>8.1.2.15</t>
  </si>
  <si>
    <t>QPEE-FOR-4B-01 - Quadro de distribuição parcial a fornecer, instalar e comissionar, coforme projeto.</t>
  </si>
  <si>
    <t>8.1.2.16</t>
  </si>
  <si>
    <t>QPEN-FOR-4B-01 - Quadro de distribuição parcial a fornecer, instalar e comissionar, coforme projeto.</t>
  </si>
  <si>
    <t>8.1.2.17</t>
  </si>
  <si>
    <t>QPCONC-FOR-4B-01 - Quadro de distribuição parcial a fornecer, instalar e comissionar, coforme projeto.</t>
  </si>
  <si>
    <t>8.1.2.18</t>
  </si>
  <si>
    <t>QPEE-FOR-4A-01 - Quadro de distribuição parcial a fornecer, instalar e comissionar, coforme projeto.</t>
  </si>
  <si>
    <t>8.1.2.19</t>
  </si>
  <si>
    <t>QPEN-FOR-4A-01 - Quadro de distribuição parcial a fornecer, instalar e comissionar, coforme projeto.</t>
  </si>
  <si>
    <t>8.1.2.20</t>
  </si>
  <si>
    <t>QPCONC-FOR-4A-01 - Quadro de distribuição parcial a fornecer, instalar e comissionar, coforme projeto.</t>
  </si>
  <si>
    <t>8.1.2.21</t>
  </si>
  <si>
    <t>QPCONC-FOR-2C-01 - Quadro de distribuição parcial a fornecer, instalar e comissionar, coforme projeto.</t>
  </si>
  <si>
    <t>8.1.2.22</t>
  </si>
  <si>
    <t>QPEE-FOR-2C-01 - Quadro de distribuição parcial a fornecer, instalar e comissionar, coforme projeto.</t>
  </si>
  <si>
    <t>8.1.2.23</t>
  </si>
  <si>
    <t>QPEN-FOR-2C-01 - Quadro de distribuição parcial a fornecer, instalar e comissionar, coforme projeto.</t>
  </si>
  <si>
    <t>8.1.2.24</t>
  </si>
  <si>
    <t>QPCONC-FOR-2B-01 - Quadro de distribuição parcial a fornecer, instalar e comissionar, coforme projeto.</t>
  </si>
  <si>
    <t>8.1.2.25</t>
  </si>
  <si>
    <t>QPEE-FOR-2B-01 - Quadro de distribuição parcial a fornecer, instalar e comissionar, coforme projeto.</t>
  </si>
  <si>
    <t>8.1.2.26</t>
  </si>
  <si>
    <t>QPEN-FOR-2B-01 - Quadro de distribuição parcial a fornecer, instalar e comissionar, coforme projeto.</t>
  </si>
  <si>
    <t>8.1.2.27</t>
  </si>
  <si>
    <t>QPEN-FOR-2B-02 - Quadro de distribuição parcial a fornecer, instalar e comissionar, coforme projeto.</t>
  </si>
  <si>
    <t>8.1.2.28</t>
  </si>
  <si>
    <t>QPCONC-COR-2A-01 - Quadro de distribuição parcial a fornecer, instalar e comissionar, coforme projeto.</t>
  </si>
  <si>
    <t>8.1.2.29</t>
  </si>
  <si>
    <t>QPEE-FOR-2A-01 - Quadro de distribuição parcial a fornecer, instalar e comissionar, coforme projeto.</t>
  </si>
  <si>
    <t>8.1.2.30</t>
  </si>
  <si>
    <t>QPEN-FOR-2A-01 - Quadro de distribuição parcial a fornecer, instalar e comissionar, coforme projeto.</t>
  </si>
  <si>
    <t>8.1.2.31</t>
  </si>
  <si>
    <t>QPEN-FOR-1A-01 - Quadro de distribuição parcial a fornecer, instalar e comissionar, coforme projeto.</t>
  </si>
  <si>
    <t>8.1.2.32</t>
  </si>
  <si>
    <t>QPEE-INC-1A-01 - Quadro de distribuição parcial a fornecer, instalar e comissionar, coforme projeto.</t>
  </si>
  <si>
    <t>8.1.2.33</t>
  </si>
  <si>
    <t>QPEE-APO-1A-01 - Quadro de distribuição parcial a fornecer, instalar e comissionar, coforme projeto.</t>
  </si>
  <si>
    <t>8.1.2.34</t>
  </si>
  <si>
    <t>QPEE-APL-1A-01 - Quadro de distribuição parcial a fornecer, instalar e comissionar, coforme projeto.</t>
  </si>
  <si>
    <t>8.1.2.35</t>
  </si>
  <si>
    <t>QPEE-ESG-1A-01 - Quadro de distribuição parcial a fornecer, instalar e comissionar, coforme projeto.</t>
  </si>
  <si>
    <t>8.1.2.36</t>
  </si>
  <si>
    <t>QPEN-FOR-2A-02 - Quadro de distribuição parcial a fornecer, instalar e comissionar, coforme projeto.</t>
  </si>
  <si>
    <t>8.1.2.37</t>
  </si>
  <si>
    <t>QPEE-FOR-1A-01 - Quadro de distribuição parcial a fornecer, instalar e comissionar, coforme projeto.</t>
  </si>
  <si>
    <t>8.1.2.38</t>
  </si>
  <si>
    <t>QPEE-FOR-1A-02 - Quadro de distribuição parcial a fornecer, instalar e comissionar, coforme projeto.</t>
  </si>
  <si>
    <t>QUADROS DE DISTRIBUIÇÃO TERMINAIS</t>
  </si>
  <si>
    <t>8.1.3.1</t>
  </si>
  <si>
    <t>QTEE-ILT-7B-01 - Quadro de distribuição terminal a fornecer, instalar e comissionar, coforme projeto.</t>
  </si>
  <si>
    <t>8.1.3.2</t>
  </si>
  <si>
    <t>QTEI-EQP-7B-01 - Quadro de distribuição terminal a fornecer, instalar e comissionar, coforme projeto.</t>
  </si>
  <si>
    <t>8.1.3.3</t>
  </si>
  <si>
    <t>QTEI-EQP-7B-02 - Quadro de distribuição terminal a fornecer, instalar e comissionar, coforme projeto.</t>
  </si>
  <si>
    <t>8.1.3.4</t>
  </si>
  <si>
    <t>QTEI-EQP-7B-03 - Quadro de distribuição terminal a fornecer, instalar e comissionar, coforme projeto.</t>
  </si>
  <si>
    <t>8.1.3.5</t>
  </si>
  <si>
    <t>QTEI-EQP-7B-04 - Quadro de distribuição terminal a fornecer, instalar e comissionar, coforme projeto.</t>
  </si>
  <si>
    <t>8.1.3.6</t>
  </si>
  <si>
    <t>QTEN-ILT-6C-01 - Quadro de distribuição terminal a fornecer, instalar e comissionar, coforme projeto.</t>
  </si>
  <si>
    <t>8.1.3.7</t>
  </si>
  <si>
    <t>QTEI-TOM-6C-01 - Quadro de distribuição terminal a fornecer, instalar e comissionar, coforme projeto.</t>
  </si>
  <si>
    <t>8.1.3.8</t>
  </si>
  <si>
    <t>QTEE-ILT-6C-01 - Quadro de distribuição terminal a fornecer, instalar e comissionar, coforme projeto.</t>
  </si>
  <si>
    <t>8.1.3.9</t>
  </si>
  <si>
    <t>QTEE-ILT-6C-02 - Quadro de distribuição terminal a fornecer, instalar e comissionar, coforme projeto.</t>
  </si>
  <si>
    <t>8.1.3.10</t>
  </si>
  <si>
    <t>QTEE-ILT-6C-03 - Quadro de distribuição terminal a fornecer, instalar e comissionar, coforme projeto.</t>
  </si>
  <si>
    <t>8.1.3.11</t>
  </si>
  <si>
    <t>QTEE-ILT-6C-04 - Quadro de distribuição terminal a fornecer, instalar e comissionar, coforme projeto.</t>
  </si>
  <si>
    <t>8.1.3.12</t>
  </si>
  <si>
    <t>QTEE-ILT-6C-05 - Quadro de distribuição terminal a fornecer, instalar e comissionar, coforme projeto.</t>
  </si>
  <si>
    <t>8.1.3.13</t>
  </si>
  <si>
    <t>QTEE-ILT-6C-06 - Quadro de distribuição terminal a fornecer, instalar e comissionar, coforme projeto.</t>
  </si>
  <si>
    <t>8.1.3.14</t>
  </si>
  <si>
    <t>QTEE-ILT-6C-07 - Quadro de distribuição terminal a fornecer, instalar e comissionar, coforme projeto.</t>
  </si>
  <si>
    <t>8.1.3.15</t>
  </si>
  <si>
    <t>QTEE-ILT-6C-08 - Quadro de distribuição terminal a fornecer, instalar e comissionar, coforme projeto.</t>
  </si>
  <si>
    <t>8.1.3.16</t>
  </si>
  <si>
    <t>QTEE-ILT-6C-09 - Quadro de distribuição terminal a fornecer, instalar e comissionar, coforme projeto.</t>
  </si>
  <si>
    <t>8.1.3.17</t>
  </si>
  <si>
    <t>QTEE-ILT-6C-10 - Quadro de distribuição terminal a fornecer, instalar e comissionar, coforme projeto.</t>
  </si>
  <si>
    <t>8.1.3.18</t>
  </si>
  <si>
    <t>QTEE-ILT-6B-01  - Quadro de distribuição terminal a fornecer, instalar e comissionar, coforme projeto.</t>
  </si>
  <si>
    <t>8.1.3.19</t>
  </si>
  <si>
    <t>QTEE-ILT-6B-02 - Quadro de distribuição terminal a fornecer, instalar e comissionar, coforme projeto.</t>
  </si>
  <si>
    <t>8.1.3.20</t>
  </si>
  <si>
    <t>QTEN-ILT-6B-01 - Quadro de distribuição terminal a fornecer, instalar e comissionar, coforme projeto.</t>
  </si>
  <si>
    <t>8.1.3.21</t>
  </si>
  <si>
    <t>QTEN-ILT-6B-02 - Quadro de distribuição terminal a fornecer, instalar e comissionar, coforme projeto.</t>
  </si>
  <si>
    <t>8.1.3.22</t>
  </si>
  <si>
    <t>QTEN-ESC.R-6B-01 - Quadro de distribuição terminal a fornecer, instalar e comissionar, coforme projeto.</t>
  </si>
  <si>
    <t>8.1.3.23</t>
  </si>
  <si>
    <t>QTCONC-ILT-6B-01 - Quadro de distribuição terminal a fornecer, instalar e comissionar, coforme projeto.</t>
  </si>
  <si>
    <t>8.1.3.24</t>
  </si>
  <si>
    <t>QTCONC-ILT-6B-02 - Quadro de distribuição terminal a fornecer, instalar e comissionar, coforme projeto.</t>
  </si>
  <si>
    <t>8.1.3.25</t>
  </si>
  <si>
    <t>QTCONC-ILT-6B-03 - Quadro de distribuição terminal a fornecer, instalar e comissionar, coforme projeto.</t>
  </si>
  <si>
    <t>8.1.3.26</t>
  </si>
  <si>
    <t>QTCONC-ILT-6B-04 - Quadro de distribuição terminal a fornecer, instalar e comissionar, coforme projeto.</t>
  </si>
  <si>
    <t>8.1.3.27</t>
  </si>
  <si>
    <t>QTCONC-ILT-6B-05 - Quadro de distribuição terminal a fornecer, instalar e comissionar, coforme projeto.</t>
  </si>
  <si>
    <t>8.1.3.28</t>
  </si>
  <si>
    <t>QTCONC-ILT-6B-06 - Quadro de distribuição terminal a fornecer, instalar e comissionar, coforme projeto.</t>
  </si>
  <si>
    <t>8.1.3.29</t>
  </si>
  <si>
    <t>QTCONC-ILT-6B-07 - Quadro de distribuição terminal a fornecer, instalar e comissionar, coforme projeto.</t>
  </si>
  <si>
    <t>8.1.3.30</t>
  </si>
  <si>
    <t>QTCONC-ILT-6B-08 - Quadro de distribuição terminal a fornecer, instalar e comissionar, coforme projeto.</t>
  </si>
  <si>
    <t>8.1.3.31</t>
  </si>
  <si>
    <t>QTCONC-ILT-6B-09 - Quadro de distribuição terminal a fornecer, instalar e comissionar, coforme projeto.</t>
  </si>
  <si>
    <t>8.1.3.32</t>
  </si>
  <si>
    <t>QTCONC-ILT-6B-10 - Quadro de distribuição terminal a fornecer, instalar e comissionar, coforme projeto.</t>
  </si>
  <si>
    <t>8.1.3.33</t>
  </si>
  <si>
    <t>QTCONC-ILT-6B-11 - Quadro de distribuição terminal a fornecer, instalar e comissionar, coforme projeto.</t>
  </si>
  <si>
    <t>8.1.3.34</t>
  </si>
  <si>
    <t>QTCONC-ILT-6B-12 - Quadro de distribuição terminal a fornecer, instalar e comissionar, coforme projeto.</t>
  </si>
  <si>
    <t>8.1.3.35</t>
  </si>
  <si>
    <t>QTEE-ILT-6A-01 - Quadro de distribuição terminal a fornecer, instalar e comissionar, coforme projeto.</t>
  </si>
  <si>
    <t>8.1.3.36</t>
  </si>
  <si>
    <t>QTEE-ILT-6A-02 - Quadro de distribuição terminal a fornecer, instalar e comissionar, coforme projeto.</t>
  </si>
  <si>
    <t>8.1.3.37</t>
  </si>
  <si>
    <t>QTEI-TOM-6A-01 - Quadro de distribuição terminal a fornecer, instalar e comissionar, coforme projeto.</t>
  </si>
  <si>
    <t>8.1.3.38</t>
  </si>
  <si>
    <t>QTEN-ILT-6A-01 - Quadro de distribuição terminal a fornecer, instalar e comissionar, coforme projeto.</t>
  </si>
  <si>
    <t>8.1.3.39</t>
  </si>
  <si>
    <t>QTEN-ILT-6A-02 - Quadro de distribuição terminal a fornecer, instalar e comissionar, coforme projeto.</t>
  </si>
  <si>
    <t>8.1.3.40</t>
  </si>
  <si>
    <t>QTEI-TOM-5C-01 - Quadro de distribuição terminal a fornecer, instalar e comissionar, coforme projeto.</t>
  </si>
  <si>
    <t>8.1.3.41</t>
  </si>
  <si>
    <t>QTEI-EQP-5C-01 - Quadro de distribuição terminal a fornecer, instalar e comissionar, coforme projeto.</t>
  </si>
  <si>
    <t>8.1.3.42</t>
  </si>
  <si>
    <t>QTEI-EQP-5C-02 - Quadro de distribuição terminal a fornecer, instalar e comissionar, coforme projeto.</t>
  </si>
  <si>
    <t>8.1.3.43</t>
  </si>
  <si>
    <t>QTEI-EQP-5C-03 - Quadro de distribuição terminal a fornecer, instalar e comissionar, coforme projeto.</t>
  </si>
  <si>
    <t>8.1.3.44</t>
  </si>
  <si>
    <t>QTEI-EQP-5C-04 - Quadro de distribuição terminal a fornecer, instalar e comissionar, coforme projeto.</t>
  </si>
  <si>
    <t>8.1.3.45</t>
  </si>
  <si>
    <t>QTEI-EQP-5C-05 - Quadro de distribuição terminal a fornecer, instalar e comissionar, coforme projeto.</t>
  </si>
  <si>
    <t>8.1.3.46</t>
  </si>
  <si>
    <t>QTEI-EQP-5C-06 - Quadro de distribuição terminal a fornecer, instalar e comissionar, coforme projeto.</t>
  </si>
  <si>
    <t>8.1.3.47</t>
  </si>
  <si>
    <t>QTEE-ILT-5C-01 - Quadro de distribuição terminal a fornecer, instalar e comissionar, coforme projeto.</t>
  </si>
  <si>
    <t>8.1.3.48</t>
  </si>
  <si>
    <t>QTEI-TOM-5A-01 - Quadro de distribuição terminal a fornecer, instalar e comissionar, coforme projeto.</t>
  </si>
  <si>
    <t>8.1.3.49</t>
  </si>
  <si>
    <t>QTEI-EQP-5A-01 - Quadro de distribuição terminal a fornecer, instalar e comissionar, coforme projeto.</t>
  </si>
  <si>
    <t>8.1.3.50</t>
  </si>
  <si>
    <t>QTEI-EQP-5A-02 - Quadro de distribuição terminal a fornecer, instalar e comissionar, coforme projeto.</t>
  </si>
  <si>
    <t>8.1.3.51</t>
  </si>
  <si>
    <t>QTEI-EQP-5A-03 - Quadro de distribuição terminal a fornecer, instalar e comissionar, coforme projeto.</t>
  </si>
  <si>
    <t>8.1.3.52</t>
  </si>
  <si>
    <t>QTEI-EQP-5A-04 - Quadro de distribuição terminal a fornecer, instalar e comissionar, coforme projeto.</t>
  </si>
  <si>
    <t>8.1.3.53</t>
  </si>
  <si>
    <t>QTEI-EQP-5A-05 - Quadro de distribuição terminal a fornecer, instalar e comissionar, coforme projeto.</t>
  </si>
  <si>
    <t>8.1.3.54</t>
  </si>
  <si>
    <t>QTEI-EQP-5A-06 - Quadro de distribuição terminal a fornecer, instalar e comissionar, coforme projeto.</t>
  </si>
  <si>
    <t>8.1.3.55</t>
  </si>
  <si>
    <t>QTEE-ILT-5A-01 - Quadro de distribuição terminal a fornecer, instalar e comissionar, coforme projeto.</t>
  </si>
  <si>
    <t>8.1.3.56</t>
  </si>
  <si>
    <t>QTEE-ILT-4C-01 - Quadro de distribuição terminal a fornecer, instalar e comissionar, coforme projeto.</t>
  </si>
  <si>
    <t>8.1.3.57</t>
  </si>
  <si>
    <t>QTEE-ILT-4C-02 - Quadro de distribuição terminal a fornecer, instalar e comissionar, coforme projeto.</t>
  </si>
  <si>
    <t>8.1.3.58</t>
  </si>
  <si>
    <t>QTEI-TOM-4C-01 - Quadro de distribuição terminal a fornecer, instalar e comissionar, coforme projeto.</t>
  </si>
  <si>
    <t>8.1.3.59</t>
  </si>
  <si>
    <t>QTEI-EQP-4C-01 - Quadro de distribuição terminal a fornecer, instalar e comissionar, coforme projeto.</t>
  </si>
  <si>
    <t>8.1.3.60</t>
  </si>
  <si>
    <t>QTEN-ILT-4C-01 - Quadro de distribuição terminal a fornecer, instalar e comissionar, coforme projeto.</t>
  </si>
  <si>
    <t>8.1.3.61</t>
  </si>
  <si>
    <t>QTEN-ILT-4C-02 - Quadro de distribuição terminal a fornecer, instalar e comissionar, coforme projeto.</t>
  </si>
  <si>
    <t>8.1.3.62</t>
  </si>
  <si>
    <t>QTEN-ILC-4C-03 - Quadro de distribuição terminal a fornecer, instalar e comissionar, coforme projeto.</t>
  </si>
  <si>
    <t>8.1.3.63</t>
  </si>
  <si>
    <t>QTCONC-ILT-4C-30 - Quadro de distribuição terminal a fornecer, instalar e comissionar, coforme projeto.</t>
  </si>
  <si>
    <t>8.1.3.64</t>
  </si>
  <si>
    <t>QTCONC-ILT-4C-31 - Quadro de distribuição terminal a fornecer, instalar e comissionar, coforme projeto.</t>
  </si>
  <si>
    <t>8.1.3.65</t>
  </si>
  <si>
    <t>QTCONC-ILT-4C-32 - Quadro de distribuição terminal a fornecer, instalar e comissionar, coforme projeto.</t>
  </si>
  <si>
    <t>8.1.3.66</t>
  </si>
  <si>
    <t>QTCONC-ILT-4C-33 - Quadro de distribuição terminal a fornecer, instalar e comissionar, coforme projeto.</t>
  </si>
  <si>
    <t>8.1.3.67</t>
  </si>
  <si>
    <t>QTCONC-ILT-4C-34 - Quadro de distribuição terminal a fornecer, instalar e comissionar, coforme projeto.</t>
  </si>
  <si>
    <t>8.1.3.68</t>
  </si>
  <si>
    <t>QTCONC-ILT-4C-35 - Quadro de distribuição terminal a fornecer, instalar e comissionar, coforme projeto.</t>
  </si>
  <si>
    <t>8.1.3.69</t>
  </si>
  <si>
    <t>QTCONC-ILT-4C-36 - Quadro de distribuição terminal a fornecer, instalar e comissionar, coforme projeto.</t>
  </si>
  <si>
    <t>8.1.3.70</t>
  </si>
  <si>
    <t>QTCONC-ILT-4C-37 - Quadro de distribuição terminal a fornecer, instalar e comissionar, coforme projeto.</t>
  </si>
  <si>
    <t>8.1.3.71</t>
  </si>
  <si>
    <t>QTCONC-ILT-4C-38 - Quadro de distribuição terminal a fornecer, instalar e comissionar, coforme projeto.</t>
  </si>
  <si>
    <t>8.1.3.72</t>
  </si>
  <si>
    <t>QTCONC-ILT-4C-39 - Quadro de distribuição terminal a fornecer, instalar e comissionar, coforme projeto.</t>
  </si>
  <si>
    <t>8.1.3.73</t>
  </si>
  <si>
    <t>QTCONC-ILT-4C-40 - Quadro de distribuição terminal a fornecer, instalar e comissionar, coforme projeto.</t>
  </si>
  <si>
    <t>8.1.3.74</t>
  </si>
  <si>
    <t>QTCONC-ILT-4C-41 - Quadro de distribuição terminal a fornecer, instalar e comissionar, coforme projeto.</t>
  </si>
  <si>
    <t>8.1.3.75</t>
  </si>
  <si>
    <t>QTCONC-ILT-4C-42 - Quadro de distribuição terminal a fornecer, instalar e comissionar, coforme projeto.</t>
  </si>
  <si>
    <t>8.1.3.76</t>
  </si>
  <si>
    <t>QTCONC-ILT-4C-44 - Quadro de distribuição terminal a fornecer, instalar e comissionar, coforme projeto.</t>
  </si>
  <si>
    <t>8.1.3.77</t>
  </si>
  <si>
    <t>QTEN-ILT-4C-04 - Quadro de distribuição terminal a fornecer, instalar e comissionar, coforme projeto.</t>
  </si>
  <si>
    <t>8.1.3.78</t>
  </si>
  <si>
    <t>QTEE-ILT-4B-01 - Quadro de distribuição terminal a fornecer, instalar e comissionar, coforme projeto.</t>
  </si>
  <si>
    <t>8.1.3.79</t>
  </si>
  <si>
    <t>QTEE-ILT-4B-02 - Quadro de distribuição terminal a fornecer, instalar e comissionar, coforme projeto.</t>
  </si>
  <si>
    <t>8.1.3.80</t>
  </si>
  <si>
    <t>QTEI-TOM-4B-01 - Quadro de distribuição terminal a fornecer, instalar e comissionar, coforme projeto.</t>
  </si>
  <si>
    <t>8.1.3.81</t>
  </si>
  <si>
    <t>QTEI-EQP-4B-01 - Quadro de distribuição terminal a fornecer, instalar e comissionar, coforme projeto.</t>
  </si>
  <si>
    <t>8.1.3.82</t>
  </si>
  <si>
    <t>QTEN-ILT-4B-01 - Quadro de distribuição terminal a fornecer, instalar e comissionar, coforme projeto.</t>
  </si>
  <si>
    <t>8.1.3.83</t>
  </si>
  <si>
    <t>QTEN-ILT-4B-02 - Quadro de distribuição terminal a fornecer, instalar e comissionar, coforme projeto.</t>
  </si>
  <si>
    <t>8.1.3.84</t>
  </si>
  <si>
    <t>QTEN-ESC.R-4A-01 - Quadro de distribuição terminal a fornecer, instalar e comissionar, coforme projeto.</t>
  </si>
  <si>
    <t>8.1.3.85</t>
  </si>
  <si>
    <t>QTCONC--ILT-4B-14 - Quadro de distribuição terminal a fornecer, instalar e comissionar, coforme projeto.</t>
  </si>
  <si>
    <t>8.1.3.86</t>
  </si>
  <si>
    <t>QTCONC--ILT-4B-15 - Quadro de distribuição terminal a fornecer, instalar e comissionar, coforme projeto.</t>
  </si>
  <si>
    <t>8.1.3.87</t>
  </si>
  <si>
    <t>QTCONC--ILT-4B-16 - Quadro de distribuição terminal a fornecer, instalar e comissionar, coforme projeto.</t>
  </si>
  <si>
    <t>8.1.3.88</t>
  </si>
  <si>
    <t>QTCONC--ILT-4B-17 - Quadro de distribuição terminal a fornecer, instalar e comissionar, coforme projeto.</t>
  </si>
  <si>
    <t>8.1.3.89</t>
  </si>
  <si>
    <t>QTCONC--ILT-4B-18 - Quadro de distribuição terminal a fornecer, instalar e comissionar, coforme projeto.</t>
  </si>
  <si>
    <t>8.1.3.90</t>
  </si>
  <si>
    <t>QTCONC--ILT-4B-19 - Quadro de distribuição terminal a fornecer, instalar e comissionar, coforme projeto.</t>
  </si>
  <si>
    <t>8.1.3.91</t>
  </si>
  <si>
    <t>QTCONC--ILT-4B-20 - Quadro de distribuição terminal a fornecer, instalar e comissionar, coforme projeto.</t>
  </si>
  <si>
    <t>8.1.3.92</t>
  </si>
  <si>
    <t>QTCONC--ILT-4B-21 - Quadro de distribuição terminal a fornecer, instalar e comissionar, coforme projeto.</t>
  </si>
  <si>
    <t>8.1.3.93</t>
  </si>
  <si>
    <t>QTCONC--ILT-4B-22 - Quadro de distribuição terminal a fornecer, instalar e comissionar, coforme projeto.</t>
  </si>
  <si>
    <t>8.1.3.94</t>
  </si>
  <si>
    <t>QTCONC--ILT-4B-23 - Quadro de distribuição terminal a fornecer, instalar e comissionar, coforme projeto.</t>
  </si>
  <si>
    <t>8.1.3.95</t>
  </si>
  <si>
    <t>QTCONC--ILT-4B-24 - Quadro de distribuição terminal a fornecer, instalar e comissionar, coforme projeto.</t>
  </si>
  <si>
    <t>8.1.3.96</t>
  </si>
  <si>
    <t>QTCONC--ILT-4B-25 - Quadro de distribuição terminal a fornecer, instalar e comissionar, coforme projeto.</t>
  </si>
  <si>
    <t>8.1.3.97</t>
  </si>
  <si>
    <t>QTCONC--ILT-4B-43 - Quadro de distribuição terminal a fornecer, instalar e comissionar, coforme projeto.</t>
  </si>
  <si>
    <t>8.1.3.98</t>
  </si>
  <si>
    <t>QTCONC--ILT-4B-29 - Quadro de distribuição terminal a fornecer, instalar e comissionar, coforme projeto.</t>
  </si>
  <si>
    <t>8.1.3.99</t>
  </si>
  <si>
    <t>QTCONC--ILT-4B-28 - Quadro de distribuição terminal a fornecer, instalar e comissionar, coforme projeto.</t>
  </si>
  <si>
    <t>8.1.3.100</t>
  </si>
  <si>
    <t>QTCONC--ILT-4B-27 - Quadro de distribuição terminal a fornecer, instalar e comissionar, coforme projeto.</t>
  </si>
  <si>
    <t>8.1.3.101</t>
  </si>
  <si>
    <t>QTCONC--ILT-4B-26 - Quadro de distribuição terminal a fornecer, instalar e comissionar, coforme projeto.</t>
  </si>
  <si>
    <t>8.1.3.102</t>
  </si>
  <si>
    <t>QTEE-ILT-4A-01 - Quadro de distribuição terminal a fornecer, instalar e comissionar, coforme projeto.</t>
  </si>
  <si>
    <t>8.1.3.103</t>
  </si>
  <si>
    <t>QTEE-ILT-4A-02 - Quadro de distribuição terminal a fornecer, instalar e comissionar, coforme projeto.</t>
  </si>
  <si>
    <t>8.1.3.104</t>
  </si>
  <si>
    <t>QTEE-ILT-4A-03 - Quadro de distribuição terminal a fornecer, instalar e comissionar, coforme projeto.</t>
  </si>
  <si>
    <t>8.1.3.105</t>
  </si>
  <si>
    <t>QTEE-ILT-4A-04 - Quadro de distribuição terminal a fornecer, instalar e comissionar, coforme projeto.</t>
  </si>
  <si>
    <t>8.1.3.106</t>
  </si>
  <si>
    <t>QTEE-ILT-4A-05 - Quadro de distribuição terminal a fornecer, instalar e comissionar, coforme projeto.</t>
  </si>
  <si>
    <t>8.1.3.107</t>
  </si>
  <si>
    <t>QTEE-ELEV-4A-01 - Quadro de distribuição terminal a fornecer, instalar e comissionar, coforme projeto.</t>
  </si>
  <si>
    <t>8.1.3.108</t>
  </si>
  <si>
    <t>QTEI-TOM-4A-01 - Quadro de distribuição terminal a fornecer, instalar e comissionar, coforme projeto.</t>
  </si>
  <si>
    <t>8.1.3.109</t>
  </si>
  <si>
    <t>QTEI-EQP-4A-01 - Quadro de distribuição terminal a fornecer, instalar e comissionar, coforme projeto.</t>
  </si>
  <si>
    <t>8.1.3.110</t>
  </si>
  <si>
    <t>QTEN-ILT-4A-01 - Quadro de distribuição terminal a fornecer, instalar e comissionar, coforme projeto.</t>
  </si>
  <si>
    <t>8.1.3.111</t>
  </si>
  <si>
    <t>QTEN-ILT-4A-02 - Quadro de distribuição terminal a fornecer, instalar e comissionar, coforme projeto.</t>
  </si>
  <si>
    <t>8.1.3.112</t>
  </si>
  <si>
    <t>QTEN-ILT-4A-03 - Quadro de distribuição terminal a fornecer, instalar e comissionar, coforme projeto.</t>
  </si>
  <si>
    <t>8.1.3.113</t>
  </si>
  <si>
    <t>QTEN-ILT-4A-04 - Quadro de distribuição terminal a fornecer, instalar e comissionar, coforme projeto.</t>
  </si>
  <si>
    <t>8.1.3.114</t>
  </si>
  <si>
    <t>QTEN-ILT-4A-05 - Quadro de distribuição terminal a fornecer, instalar e comissionar, coforme projeto.</t>
  </si>
  <si>
    <t>8.1.3.115</t>
  </si>
  <si>
    <t>QTCONC-ILT-5A-01 - Quadro de distribuição terminal a fornecer, instalar e comissionar, coforme projeto.</t>
  </si>
  <si>
    <t>8.1.3.116</t>
  </si>
  <si>
    <t>QTCONC-ILT-5A-02 - Quadro de distribuição terminal a fornecer, instalar e comissionar, coforme projeto.</t>
  </si>
  <si>
    <t>8.1.3.117</t>
  </si>
  <si>
    <t>QTCONC-ILT-5A-03 - Quadro de distribuição terminal a fornecer, instalar e comissionar, coforme projeto.</t>
  </si>
  <si>
    <t>8.1.3.118</t>
  </si>
  <si>
    <t>QTCONC-ILT-5A-04 - Quadro de distribuição terminal a fornecer, instalar e comissionar, coforme projeto.</t>
  </si>
  <si>
    <t>8.1.3.119</t>
  </si>
  <si>
    <t>QTCONC-ILT-5A-05 - Quadro de distribuição terminal a fornecer, instalar e comissionar, coforme projeto.</t>
  </si>
  <si>
    <t>8.1.3.120</t>
  </si>
  <si>
    <t>QTCONC-ILT-5A-06 - Quadro de distribuição terminal a fornecer, instalar e comissionar, coforme projeto.</t>
  </si>
  <si>
    <t>8.1.3.121</t>
  </si>
  <si>
    <t>QTCONC-ILT-5A-07 - Quadro de distribuição terminal a fornecer, instalar e comissionar, coforme projeto.</t>
  </si>
  <si>
    <t>8.1.3.122</t>
  </si>
  <si>
    <t>QTCONC-ILT-5A-08 - Quadro de distribuição terminal a fornecer, instalar e comissionar, coforme projeto.</t>
  </si>
  <si>
    <t>8.1.3.123</t>
  </si>
  <si>
    <t>QTCONC-ILT-5A-09 - Quadro de distribuição terminal a fornecer, instalar e comissionar, coforme projeto.</t>
  </si>
  <si>
    <t>8.1.3.124</t>
  </si>
  <si>
    <t>QTCONC-ILT-5A-10 - Quadro de distribuição terminal a fornecer, instalar e comissionar, coforme projeto.</t>
  </si>
  <si>
    <t>8.1.3.125</t>
  </si>
  <si>
    <t>QTCONC-ILT-5A-11 - Quadro de distribuição terminal a fornecer, instalar e comissionar, coforme projeto.</t>
  </si>
  <si>
    <t>8.1.3.126</t>
  </si>
  <si>
    <t>QTCONC-ILT-5A-12 - Quadro de distribuição terminal a fornecer, instalar e comissionar, coforme projeto.</t>
  </si>
  <si>
    <t>8.1.3.127</t>
  </si>
  <si>
    <t>QTCONC-ILT-5A-13 - Quadro de distribuição terminal a fornecer, instalar e comissionar, coforme projeto.</t>
  </si>
  <si>
    <t>8.1.3.128</t>
  </si>
  <si>
    <t>QTCONC-ILT-5A-49 - Quadro de distribuição terminal a fornecer, instalar e comissionar, coforme projeto.</t>
  </si>
  <si>
    <t>8.1.3.129</t>
  </si>
  <si>
    <t>QTCONC-ILT-5A-48 - Quadro de distribuição terminal a fornecer, instalar e comissionar, coforme projeto.</t>
  </si>
  <si>
    <t>8.1.3.130</t>
  </si>
  <si>
    <t>QTEE-ILT-3B-01 - Quadro de distribuição terminal a fornecer, instalar e comissionar, coforme projeto.</t>
  </si>
  <si>
    <t>8.1.3.131</t>
  </si>
  <si>
    <t>QTEN-ILT-3B-01 - Quadro de distribuição terminal a fornecer, instalar e comissionar, coforme projeto.</t>
  </si>
  <si>
    <t>8.1.3.132</t>
  </si>
  <si>
    <t>QTEN-ESC.R-3B-01 - Quadro de distribuição terminal a fornecer, instalar e comissionar, coforme projeto.</t>
  </si>
  <si>
    <t>8.1.3.133</t>
  </si>
  <si>
    <t>QTEI-TOM-3B-01 - Quadro de distribuição terminal a fornecer, instalar e comissionar, coforme projeto.</t>
  </si>
  <si>
    <t>8.1.3.134</t>
  </si>
  <si>
    <t>QTEI-EQP-3B-01 - Quadro de distribuição terminal a fornecer, instalar e comissionar, coforme projeto.</t>
  </si>
  <si>
    <t>8.1.3.135</t>
  </si>
  <si>
    <t>QTCONC-ILT-2C-09 - Quadro de distribuição terminal a fornecer, instalar e comissionar, coforme projeto.</t>
  </si>
  <si>
    <t>8.1.3.136</t>
  </si>
  <si>
    <t>QTCONC-ILT-2C-08 - Quadro de distribuição terminal a fornecer, instalar e comissionar, coforme projeto.</t>
  </si>
  <si>
    <t>8.1.3.137</t>
  </si>
  <si>
    <t>QTCONC-ILT-2C-07 - Quadro de distribuição terminal a fornecer, instalar e comissionar, coforme projeto.</t>
  </si>
  <si>
    <t>8.1.3.138</t>
  </si>
  <si>
    <t>QTCONC-ILT-2C-06 - Quadro de distribuição terminal a fornecer, instalar e comissionar, coforme projeto.</t>
  </si>
  <si>
    <t>8.1.3.139</t>
  </si>
  <si>
    <t>QTCONC-ILT-2C-05 - Quadro de distribuição terminal a fornecer, instalar e comissionar, coforme projeto.</t>
  </si>
  <si>
    <t>8.1.3.140</t>
  </si>
  <si>
    <t>QTCONC-ILT-2C-04 - Quadro de distribuição terminal a fornecer, instalar e comissionar, coforme projeto.</t>
  </si>
  <si>
    <t>8.1.3.141</t>
  </si>
  <si>
    <t>QTCONC-ILT-2C-03 - Quadro de distribuição terminal a fornecer, instalar e comissionar, coforme projeto.</t>
  </si>
  <si>
    <t>8.1.3.142</t>
  </si>
  <si>
    <t>QTCONC-ILT-2C-02 - Quadro de distribuição terminal a fornecer, instalar e comissionar, coforme projeto.</t>
  </si>
  <si>
    <t>8.1.3.143</t>
  </si>
  <si>
    <t>QTCONC-ILT-2C-01 - Quadro de distribuição terminal a fornecer, instalar e comissionar, coforme projeto.</t>
  </si>
  <si>
    <t>8.1.3.144</t>
  </si>
  <si>
    <t>QTEI-EQP-2C-01 - Quadro de distribuição terminal a fornecer, instalar e comissionar, coforme projeto.</t>
  </si>
  <si>
    <t>8.1.3.145</t>
  </si>
  <si>
    <t>QTEI-TOM-2C-01 - Quadro de distribuição terminal a fornecer, instalar e comissionar, coforme projeto.</t>
  </si>
  <si>
    <t>8.1.3.146</t>
  </si>
  <si>
    <t>QTEE-ILT-2C-04 - Quadro de distribuição terminal a fornecer, instalar e comissionar, coforme projeto.</t>
  </si>
  <si>
    <t>8.1.3.147</t>
  </si>
  <si>
    <t>QTEE-ILT-2C-03 - Quadro de distribuição terminal a fornecer, instalar e comissionar, coforme projeto.</t>
  </si>
  <si>
    <t>8.1.3.148</t>
  </si>
  <si>
    <t>QTEE-ILT-2C-02 - Quadro de distribuição terminal a fornecer, instalar e comissionar, coforme projeto.</t>
  </si>
  <si>
    <t>8.1.3.149</t>
  </si>
  <si>
    <t>QTEE-ILT-2C-01 - Quadro de distribuição terminal a fornecer, instalar e comissionar, coforme projeto.</t>
  </si>
  <si>
    <t>8.1.3.150</t>
  </si>
  <si>
    <t>QTEN-ILT-2C-04 - Quadro de distribuição terminal a fornecer, instalar e comissionar, coforme projeto.</t>
  </si>
  <si>
    <t>8.1.3.151</t>
  </si>
  <si>
    <t>QTEN-ILT-2C-03 - Quadro de distribuição terminal a fornecer, instalar e comissionar, coforme projeto.</t>
  </si>
  <si>
    <t>8.1.3.152</t>
  </si>
  <si>
    <t>QTEN-ILT-2C-02 - Quadro de distribuição terminal a fornecer, instalar e comissionar, coforme projeto.</t>
  </si>
  <si>
    <t>8.1.3.153</t>
  </si>
  <si>
    <t>QTEN-ILT-2C-01 - Quadro de distribuição terminal a fornecer, instalar e comissionar, coforme projeto.</t>
  </si>
  <si>
    <t>8.1.3.154</t>
  </si>
  <si>
    <t>QTEN-ESC.R-2C-01 - Quadro de distribuição terminal a fornecer, instalar e comissionar, coforme projeto.</t>
  </si>
  <si>
    <t>8.1.3.155</t>
  </si>
  <si>
    <t>QTCONC-ILT-2B-23 - Quadro de distribuição terminal a fornecer, instalar e comissionar, coforme projeto.</t>
  </si>
  <si>
    <t>8.1.3.156</t>
  </si>
  <si>
    <t>QTCONC-ILT-2B-15 - Quadro de distribuição terminal a fornecer, instalar e comissionar, coforme projeto.</t>
  </si>
  <si>
    <t>8.1.3.157</t>
  </si>
  <si>
    <t>QTCONC-ILT-2B-14 - Quadro de distribuição terminal a fornecer, instalar e comissionar, coforme projeto.</t>
  </si>
  <si>
    <t>8.1.3.158</t>
  </si>
  <si>
    <t>QTCONC-ILT-2B-13 - Quadro de distribuição terminal a fornecer, instalar e comissionar, coforme projeto.</t>
  </si>
  <si>
    <t>8.1.3.159</t>
  </si>
  <si>
    <t>QTCONC-ILT-2B-12 - Quadro de distribuição terminal a fornecer, instalar e comissionar, coforme projeto.</t>
  </si>
  <si>
    <t>8.1.3.160</t>
  </si>
  <si>
    <t>QTCONC-ILT-2B-11 - Quadro de distribuição terminal a fornecer, instalar e comissionar, coforme projeto.</t>
  </si>
  <si>
    <t>8.1.3.161</t>
  </si>
  <si>
    <t>QTCONC-ILT-2B-10 - Quadro de distribuição terminal a fornecer, instalar e comissionar, coforme projeto.</t>
  </si>
  <si>
    <t>8.1.3.162</t>
  </si>
  <si>
    <t>QTCONC-ILT-2B-03 - Quadro de distribuição terminal a fornecer, instalar e comissionar, coforme projeto.</t>
  </si>
  <si>
    <t>8.1.3.163</t>
  </si>
  <si>
    <t>QTEI-TOM-2B-01 - Quadro de distribuição terminal a fornecer, instalar e comissionar, coforme projeto.</t>
  </si>
  <si>
    <t>8.1.3.164</t>
  </si>
  <si>
    <t>QTEI-EQP-2B-01 - Quadro de distribuição terminal a fornecer, instalar e comissionar, coforme projeto.</t>
  </si>
  <si>
    <t>8.1.3.165</t>
  </si>
  <si>
    <t>QTEE-ILT-2B-06 - Quadro de distribuição terminal a fornecer, instalar e comissionar, coforme projeto.</t>
  </si>
  <si>
    <t>8.1.3.166</t>
  </si>
  <si>
    <t>QTEE-ILT-2B-05 - Quadro de distribuição terminal a fornecer, instalar e comissionar, coforme projeto.</t>
  </si>
  <si>
    <t>8.1.3.167</t>
  </si>
  <si>
    <t>QTEE-ILT-2B-04 - Quadro de distribuição terminal a fornecer, instalar e comissionar, coforme projeto.</t>
  </si>
  <si>
    <t>8.1.3.168</t>
  </si>
  <si>
    <t>QTEE-ILT-2B-03 - Quadro de distribuição terminal a fornecer, instalar e comissionar, coforme projeto.</t>
  </si>
  <si>
    <t>8.1.3.169</t>
  </si>
  <si>
    <t>QTEE-ILT-2B-02 - Quadro de distribuição terminal a fornecer, instalar e comissionar, coforme projeto.</t>
  </si>
  <si>
    <t>8.1.3.170</t>
  </si>
  <si>
    <t>QTEE-ILT-2B-01 - Quadro de distribuição terminal a fornecer, instalar e comissionar, coforme projeto.</t>
  </si>
  <si>
    <t>8.1.3.171</t>
  </si>
  <si>
    <t>QTEE-ELEV-2B-04 - Quadro de distribuição terminal a fornecer, instalar e comissionar, coforme projeto.</t>
  </si>
  <si>
    <t>8.1.3.172</t>
  </si>
  <si>
    <t>QTEE-EST-2B-04 - Quadro de distribuição terminal a fornecer, instalar e comissionar, coforme projeto.</t>
  </si>
  <si>
    <t>8.1.3.173</t>
  </si>
  <si>
    <t>QTEE-ILP-2B-01 - Quadro de distribuição terminal a fornecer, instalar e comissionar, coforme projeto.</t>
  </si>
  <si>
    <t>8.1.3.174</t>
  </si>
  <si>
    <t>QTEE-P.EMB-2B-02 - Quadro de distribuição terminal a fornecer, instalar e comissionar, coforme projeto.</t>
  </si>
  <si>
    <t>8.1.3.175</t>
  </si>
  <si>
    <t>QTEE-ELEV-2B-06 - Quadro de distribuição terminal a fornecer, instalar e comissionar, coforme projeto.</t>
  </si>
  <si>
    <t>8.1.3.176</t>
  </si>
  <si>
    <t>QTEE-EST-2B-01 - Quadro de distribuição terminal a fornecer, instalar e comissionar, coforme projeto.</t>
  </si>
  <si>
    <t>8.1.3.177</t>
  </si>
  <si>
    <t>QTEE-EST-2B-02 - Quadro de distribuição terminal a fornecer, instalar e comissionar, coforme projeto.</t>
  </si>
  <si>
    <t>8.1.3.178</t>
  </si>
  <si>
    <t>QTEE-EST-2B-03 - Quadro de distribuição terminal a fornecer, instalar e comissionar, coforme projeto.</t>
  </si>
  <si>
    <t>8.1.3.179</t>
  </si>
  <si>
    <t>QTEE-ILP-2B-02 - Quadro de distribuição terminal a fornecer, instalar e comissionar, coforme projeto.</t>
  </si>
  <si>
    <t>8.1.3.180</t>
  </si>
  <si>
    <t>QTEE-P.EMB-2B-01 - Quadro de distribuição terminal a fornecer, instalar e comissionar, coforme projeto.</t>
  </si>
  <si>
    <t>8.1.3.181</t>
  </si>
  <si>
    <t>QTEE-ELEV-2B-03 - Quadro de distribuição terminal a fornecer, instalar e comissionar, coforme projeto.</t>
  </si>
  <si>
    <t>8.1.3.182</t>
  </si>
  <si>
    <t>QTEE-ELEV-2B-05 - Quadro de distribuição terminal a fornecer, instalar e comissionar, coforme projeto.</t>
  </si>
  <si>
    <t>8.1.3.183</t>
  </si>
  <si>
    <t>QTEE-ELEV-2B-02 - Quadro de distribuição terminal a fornecer, instalar e comissionar, coforme projeto.</t>
  </si>
  <si>
    <t>8.1.3.184</t>
  </si>
  <si>
    <t>QTEN-ILT-2B-06 - Quadro de distribuição terminal a fornecer, instalar e comissionar, coforme projeto.</t>
  </si>
  <si>
    <t>8.1.3.185</t>
  </si>
  <si>
    <t>QTEN-ILT-2B-05 - Quadro de distribuição terminal a fornecer, instalar e comissionar, coforme projeto.</t>
  </si>
  <si>
    <t>8.1.3.186</t>
  </si>
  <si>
    <t>QTEN-ILT-2B-04 - Quadro de distribuição terminal a fornecer, instalar e comissionar, coforme projeto.</t>
  </si>
  <si>
    <t>8.1.3.187</t>
  </si>
  <si>
    <t>QTEN-ILT-2B-03 - Quadro de distribuição terminal a fornecer, instalar e comissionar, coforme projeto.</t>
  </si>
  <si>
    <t>8.1.3.188</t>
  </si>
  <si>
    <t>QTEN-ILT-2B-02 - Quadro de distribuição terminal a fornecer, instalar e comissionar, coforme projeto.</t>
  </si>
  <si>
    <t>8.1.3.189</t>
  </si>
  <si>
    <t>QTEN-ILT-2B-01 - Quadro de distribuição terminal a fornecer, instalar e comissionar, coforme projeto.</t>
  </si>
  <si>
    <t>8.1.3.190</t>
  </si>
  <si>
    <t>QTEN-ESC.R-2B-04 - Quadro de distribuição terminal a fornecer, instalar e comissionar, coforme projeto.</t>
  </si>
  <si>
    <t>8.1.3.191</t>
  </si>
  <si>
    <t>QTEN-ESC.R-2B-01 - Quadro de distribuição terminal a fornecer, instalar e comissionar, coforme projeto.</t>
  </si>
  <si>
    <t>8.1.3.192</t>
  </si>
  <si>
    <t>QTEN-ESC.R-2B-02 - Quadro de distribuição terminal a fornecer, instalar e comissionar, coforme projeto.</t>
  </si>
  <si>
    <t>8.1.3.193</t>
  </si>
  <si>
    <t>QTEN-ESC.R-2B-03 - Quadro de distribuição terminal a fornecer, instalar e comissionar, coforme projeto.</t>
  </si>
  <si>
    <t>8.1.3.194</t>
  </si>
  <si>
    <t>QTEN-ILP-2B-02 - Quadro de distribuição terminal a fornecer, instalar e comissionar, coforme projeto.</t>
  </si>
  <si>
    <t>8.1.3.195</t>
  </si>
  <si>
    <t>QTEN-ILP-2B-01 - Quadro de distribuição terminal a fornecer, instalar e comissionar, coforme projeto.</t>
  </si>
  <si>
    <t>8.1.3.196</t>
  </si>
  <si>
    <t>QTEN-ILT-2B-07 - Quadro de distribuição terminal a fornecer, instalar e comissionar, coforme projeto.</t>
  </si>
  <si>
    <t>8.1.3.197</t>
  </si>
  <si>
    <t>QTCONC-ILT-2A-22 - Quadro de distribuição terminal a fornecer, instalar e comissionar, coforme projeto.</t>
  </si>
  <si>
    <t>8.1.3.198</t>
  </si>
  <si>
    <t>QTCONC-ILT-2A-21 - Quadro de distribuição terminal a fornecer, instalar e comissionar, coforme projeto.</t>
  </si>
  <si>
    <t>8.1.3.199</t>
  </si>
  <si>
    <t>QTCONC-ILT-2A-20 - Quadro de distribuição terminal a fornecer, instalar e comissionar, coforme projeto.</t>
  </si>
  <si>
    <t>8.1.3.200</t>
  </si>
  <si>
    <t>QTCONC-ILT-2A-19 - Quadro de distribuição terminal a fornecer, instalar e comissionar, coforme projeto.</t>
  </si>
  <si>
    <t>8.1.3.201</t>
  </si>
  <si>
    <t>QTCONC-ILT-2A-18 - Quadro de distribuição terminal a fornecer, instalar e comissionar, coforme projeto.</t>
  </si>
  <si>
    <t>8.1.3.202</t>
  </si>
  <si>
    <t>QTCONC-ILT-2A-17 - Quadro de distribuição terminal a fornecer, instalar e comissionar, coforme projeto.</t>
  </si>
  <si>
    <t>8.1.3.203</t>
  </si>
  <si>
    <t>QTCONC-ILT-2A-16 - Quadro de distribuição terminal a fornecer, instalar e comissionar, coforme projeto.</t>
  </si>
  <si>
    <t>8.1.3.204</t>
  </si>
  <si>
    <t>QTEI-TOM-2A-01 - Quadro de distribuição terminal a fornecer, instalar e comissionar, coforme projeto.</t>
  </si>
  <si>
    <t>8.1.3.205</t>
  </si>
  <si>
    <t>QTEI-EQP-2A-01 - Quadro de distribuição terminal a fornecer, instalar e comissionar, coforme projeto.</t>
  </si>
  <si>
    <t>8.1.3.206</t>
  </si>
  <si>
    <t>QTEE-ILT-2A-08 - Quadro de distribuição terminal a fornecer, instalar e comissionar, coforme projeto.</t>
  </si>
  <si>
    <t>8.1.3.207</t>
  </si>
  <si>
    <t>QTEE-ILT-2A-07 - Quadro de distribuição terminal a fornecer, instalar e comissionar, coforme projeto.</t>
  </si>
  <si>
    <t>8.1.3.208</t>
  </si>
  <si>
    <t>QTEE-ILT-2A-06 - Quadro de distribuição terminal a fornecer, instalar e comissionar, coforme projeto.</t>
  </si>
  <si>
    <t>8.1.3.209</t>
  </si>
  <si>
    <t>QTEE-ILT-2A-05 - Quadro de distribuição terminal a fornecer, instalar e comissionar, coforme projeto.</t>
  </si>
  <si>
    <t>8.1.3.210</t>
  </si>
  <si>
    <t>QTEE-ILT-2A-04 - Quadro de distribuição terminal a fornecer, instalar e comissionar, coforme projeto.</t>
  </si>
  <si>
    <t>8.1.3.211</t>
  </si>
  <si>
    <t>QTEE-ILT-2A-03 - Quadro de distribuição terminal a fornecer, instalar e comissionar, coforme projeto.</t>
  </si>
  <si>
    <t>8.1.3.212</t>
  </si>
  <si>
    <t>QTEE-ILT-2A-02 - Quadro de distribuição terminal a fornecer, instalar e comissionar, coforme projeto.</t>
  </si>
  <si>
    <t>8.1.3.213</t>
  </si>
  <si>
    <t>QTEE-ILT-2A-01 - Quadro de distribuição terminal a fornecer, instalar e comissionar, coforme projeto.</t>
  </si>
  <si>
    <t>8.1.3.214</t>
  </si>
  <si>
    <t>QTEE-ELV-2A-03 - Quadro de distribuição terminal a fornecer, instalar e comissionar, coforme projeto.</t>
  </si>
  <si>
    <t>8.1.3.215</t>
  </si>
  <si>
    <t>QTEE-ELV-2A-02 - Quadro de distribuição terminal a fornecer, instalar e comissionar, coforme projeto.</t>
  </si>
  <si>
    <t>8.1.3.216</t>
  </si>
  <si>
    <t>QTEE-ELV-2A-01 - Quadro de distribuição terminal a fornecer, instalar e comissionar, coforme projeto.</t>
  </si>
  <si>
    <t>8.1.3.217</t>
  </si>
  <si>
    <t>QTEE-ILP-2A-01 - Quadro de distribuição terminal a fornecer, instalar e comissionar, coforme projeto.</t>
  </si>
  <si>
    <t>8.1.3.218</t>
  </si>
  <si>
    <t>QTEN-ILT-2A-07 - Quadro de distribuição terminal a fornecer, instalar e comissionar, coforme projeto.</t>
  </si>
  <si>
    <t>8.1.3.219</t>
  </si>
  <si>
    <t>QTEN-ILT-2A-06 - Quadro de distribuição terminal a fornecer, instalar e comissionar, coforme projeto.</t>
  </si>
  <si>
    <t>8.1.3.220</t>
  </si>
  <si>
    <t>QTEN-ILT-2A-05 - Quadro de distribuição terminal a fornecer, instalar e comissionar, coforme projeto.</t>
  </si>
  <si>
    <t>8.1.3.221</t>
  </si>
  <si>
    <t>QTEN-ILT-2A-04 - Quadro de distribuição terminal a fornecer, instalar e comissionar, coforme projeto.</t>
  </si>
  <si>
    <t>8.1.3.222</t>
  </si>
  <si>
    <t>QTEN-ILT-2A-03 - Quadro de distribuição terminal a fornecer, instalar e comissionar, coforme projeto.</t>
  </si>
  <si>
    <t>8.1.3.223</t>
  </si>
  <si>
    <t>QTEN-ILT-2A-02 - Quadro de distribuição terminal a fornecer, instalar e comissionar, coforme projeto.</t>
  </si>
  <si>
    <t>8.1.3.224</t>
  </si>
  <si>
    <t>QTEN-ILT-2A-01 - Quadro de distribuição terminal a fornecer, instalar e comissionar, coforme projeto.</t>
  </si>
  <si>
    <t>8.1.3.225</t>
  </si>
  <si>
    <t>QTEN-ESC.R-2A-02 - Quadro de distribuição terminal a fornecer, instalar e comissionar, coforme projeto.</t>
  </si>
  <si>
    <t>8.1.3.226</t>
  </si>
  <si>
    <t>QTEN-ESC.R-2A-01 - Quadro de distribuição terminal a fornecer, instalar e comissionar, coforme projeto.</t>
  </si>
  <si>
    <t>8.1.3.227</t>
  </si>
  <si>
    <t>QTEN-ILP-2A-01 - Quadro de distribuição terminal a fornecer, instalar e comissionar, coforme projeto.</t>
  </si>
  <si>
    <t>8.1.3.228</t>
  </si>
  <si>
    <t>QTEI-TOM-1B-02 - Quadro de distribuição terminal a fornecer, instalar e comissionar, coforme projeto.</t>
  </si>
  <si>
    <t>8.1.3.229</t>
  </si>
  <si>
    <t>QTEI-FOR-1A-01 - Quadro de distribuição terminal a fornecer, instalar e comissionar, coforme projeto.</t>
  </si>
  <si>
    <t>8.1.3.230</t>
  </si>
  <si>
    <t>QTEE-ILT-1B-01 - Quadro de distribuição terminal a fornecer, instalar e comissionar, coforme projeto.</t>
  </si>
  <si>
    <t>8.1.3.231</t>
  </si>
  <si>
    <t>QTEE-EQP-1A-01 - Quadro de distribuição terminal a fornecer, instalar e comissionar, coforme projeto.</t>
  </si>
  <si>
    <t>8.1.3.232</t>
  </si>
  <si>
    <t>QTEE-EQP-1A-02 - Quadro de distribuição terminal a fornecer, instalar e comissionar, coforme projeto.</t>
  </si>
  <si>
    <t>8.1.3.233</t>
  </si>
  <si>
    <t>QTEE-EQP-1A-03 - Quadro de distribuição terminal a fornecer, instalar e comissionar, coforme projeto.</t>
  </si>
  <si>
    <t>8.1.3.234</t>
  </si>
  <si>
    <t>QTEE-EQP-1A-04 - Quadro de distribuição terminal a fornecer, instalar e comissionar, coforme projeto.</t>
  </si>
  <si>
    <t>8.1.3.235</t>
  </si>
  <si>
    <t>QTEE-EQP-1A-05 - Quadro de distribuição terminal a fornecer, instalar e comissionar, coforme projeto.</t>
  </si>
  <si>
    <t>8.1.3.236</t>
  </si>
  <si>
    <t>QTEE-EQP-1A-06 - Quadro de distribuição terminal a fornecer, instalar e comissionar, coforme projeto.</t>
  </si>
  <si>
    <t>8.1.3.237</t>
  </si>
  <si>
    <t>QTEE-EQP-1A-07 - Quadro de distribuição terminal a fornecer, instalar e comissionar, coforme projeto.</t>
  </si>
  <si>
    <t>8.1.3.238</t>
  </si>
  <si>
    <t>QTEE-ILT-1B-02 - Quadro de distribuição terminal a fornecer, instalar e comissionar, coforme projeto.</t>
  </si>
  <si>
    <t>8.1.3.239</t>
  </si>
  <si>
    <t>QTEE-EQP-1B-01 - Quadro de distribuição terminal a fornecer, instalar e comissionar, coforme projeto.</t>
  </si>
  <si>
    <t>8.1.3.240</t>
  </si>
  <si>
    <t>QTEE-EQP-1B-02 - Quadro de distribuição terminal a fornecer, instalar e comissionar, coforme projeto.</t>
  </si>
  <si>
    <t>8.1.3.241</t>
  </si>
  <si>
    <t>QTEE-EQP-1B-03 - Quadro de distribuição terminal a fornecer, instalar e comissionar, coforme projeto.</t>
  </si>
  <si>
    <t>8.1.3.242</t>
  </si>
  <si>
    <t>QTEE-EQP-1B-04 - Quadro de distribuição terminal a fornecer, instalar e comissionar, coforme projeto.</t>
  </si>
  <si>
    <t>8.1.3.243</t>
  </si>
  <si>
    <t>QTEE-EQP-1B-05 - Quadro de distribuição terminal a fornecer, instalar e comissionar, coforme projeto.</t>
  </si>
  <si>
    <t>8.1.3.244</t>
  </si>
  <si>
    <t>QTEE-EQP-1B-06 - Quadro de distribuição terminal a fornecer, instalar e comissionar, coforme projeto.</t>
  </si>
  <si>
    <t>8.1.3.245</t>
  </si>
  <si>
    <t>QTEE-EQP-1B-07 - Quadro de distribuição terminal a fornecer, instalar e comissionar, coforme projeto.</t>
  </si>
  <si>
    <t>8.1.3.246</t>
  </si>
  <si>
    <t>QTEE-EQP-1B-08 - Quadro de distribuição terminal a fornecer, instalar e comissionar, coforme projeto.</t>
  </si>
  <si>
    <t>8.1.3.247</t>
  </si>
  <si>
    <t>QTEE-ELV-1B-01 - Quadro de distribuição terminal a fornecer, instalar e comissionar, coforme projeto.</t>
  </si>
  <si>
    <t>8.1.3.248</t>
  </si>
  <si>
    <t>QTEE-ELV-1B-02 - Quadro de distribuição terminal a fornecer, instalar e comissionar, coforme projeto.</t>
  </si>
  <si>
    <t>8.2</t>
  </si>
  <si>
    <t>CABOS DE COBRE</t>
  </si>
  <si>
    <t>8.2.1</t>
  </si>
  <si>
    <t>CABOS DE COBRE ISOLADOS  UNIPOLARES - 0,45/0,75 Kv</t>
  </si>
  <si>
    <t>8.2.1.1</t>
  </si>
  <si>
    <t>Fornecimento e instalação de cabo de cobre isolado para uso interno, com EPR, 750V, 70°C, seção nominal 2,5mm2, unipolar.</t>
  </si>
  <si>
    <t>8.2.1.2</t>
  </si>
  <si>
    <t>Fornecimento e instalação de cabo de cobre isolado para uso interno, 750V, 70°C, seção nominal 4,0mm2, unipolar.</t>
  </si>
  <si>
    <t>8.2.1.3</t>
  </si>
  <si>
    <t>Fornecimento e instalação de cabo de cobre isolado com EPR, 750V, 70°C, seção nominal 6,0mm2, unipolar. REF.: Afumex da PRYSMIAN ou tecnicamente equivalente.</t>
  </si>
  <si>
    <t>8.2.2</t>
  </si>
  <si>
    <t>CABOS DE COBRE ISOLADOS - USO INTERNO 0,6/1,0 kV</t>
  </si>
  <si>
    <t>8.2.2.1</t>
  </si>
  <si>
    <t>Fornecimento e instalação de cabo de cobre isolado para uso interno, 0,6/1,0kV, 90°C, seção nominal 4,0mm2, unipolar.</t>
  </si>
  <si>
    <t>8.2.2.2</t>
  </si>
  <si>
    <t>Fornecimento e instalação de cabo de cobre isolado para uso interno, 0,6/1,0kV, 90°C, seção nominal 6,0mm2, unipolar.</t>
  </si>
  <si>
    <t>8.2.2.3</t>
  </si>
  <si>
    <t>Fornecimento e instalação de cabo de cobre isolado para uso interno, 0,6/1,0kV, 90°C, seção nominal 10,0mm2, unipolar.</t>
  </si>
  <si>
    <t>8.2.2.4</t>
  </si>
  <si>
    <t>Fornecimento e instalação de cabo de cobre isolado para uso interno, 0,6/1,0kV, 90°C, seção nominal 16,0mm2, unipolar.</t>
  </si>
  <si>
    <t>8.2.2.5</t>
  </si>
  <si>
    <t>Fornecimento e instalação de cabo de cobre isolado para uso interno, 0,6/1,0kV, 90°C, seção nominal 25,0mm2, unipolar.</t>
  </si>
  <si>
    <t>8.2.2.6</t>
  </si>
  <si>
    <t>Fornecimento e instalação de cabo de cobre isolado para uso interno, 0,6/1,0kV, 90°C, seção nominal 35,0mm2, unipolar.</t>
  </si>
  <si>
    <t>8.2.2.7</t>
  </si>
  <si>
    <t>Fornecimento e instalação de cabo de cobre isolado para uso interno, 0,6/1,0kV, 90°C, seção nominal 50,0mm2, unipolar.</t>
  </si>
  <si>
    <t>8.2.2.8</t>
  </si>
  <si>
    <t>Fornecimento e instalação de cabo de cobre isolado para uso interno, 0,6/1,0kV, 90°C, seção nominal 70,0mm2, unipolar.</t>
  </si>
  <si>
    <t>8.2.2.9</t>
  </si>
  <si>
    <t>Fornecimento e instalação de cabo de cobre isolado para uso interno, 0,6/1,0kV, 90°C, seção nominal 95,0mm2, unipolar.</t>
  </si>
  <si>
    <t>8.2.2.10</t>
  </si>
  <si>
    <t>Fornecimento e instalação de cabo de cobre isolado para uso interno, 0,6/1,0kV, 90°C, seção nominal 120,0mm2, unipolar.</t>
  </si>
  <si>
    <t>8.2.2.11</t>
  </si>
  <si>
    <t>Fornecimento e instalação de cabo de cobre isolado para uso interno, 0,6/1,0kV, 90°C, seção nominal 185,0mm2, unipolar.</t>
  </si>
  <si>
    <t>8.3</t>
  </si>
  <si>
    <t>ELETRODUTOS</t>
  </si>
  <si>
    <t>8.3.1</t>
  </si>
  <si>
    <t>ELETRODUTOS METÁLICOS</t>
  </si>
  <si>
    <t>8.3.1.1</t>
  </si>
  <si>
    <t>Fornecimento e instalação de eletroduto de aço galvanizado com conexões e acessórios ø3/4''</t>
  </si>
  <si>
    <t>8.3.1.2</t>
  </si>
  <si>
    <t>Fornecimento e instalação de eletroduto de aço galvanizado com conexões e acessórios ø1"</t>
  </si>
  <si>
    <t>8.3.1.3</t>
  </si>
  <si>
    <t>Fornecimento e instalação de eletroduto de aço galvanizado com conexões e acessórios ø1.1/4"</t>
  </si>
  <si>
    <t>8.3.1.4</t>
  </si>
  <si>
    <t>Fornecimento e instalação de eletroduto de aço galvanizado com conexões e acessórios ø1.1/2"</t>
  </si>
  <si>
    <t>8.3.2</t>
  </si>
  <si>
    <t>ELETRODUTOS DE PVC</t>
  </si>
  <si>
    <t>8.3.2.1</t>
  </si>
  <si>
    <t>Fornecimento e instalação de eletroduto de PVC rígido com conexões e acessórios ø3/4"</t>
  </si>
  <si>
    <t>8.3.2.2</t>
  </si>
  <si>
    <t>Fornecimento e instalação de eletroduto de PVC rígido com conexões e acessórios ø1"</t>
  </si>
  <si>
    <t>8.3.2.3</t>
  </si>
  <si>
    <t>Fornecimento e instalação de eletroduto de PVC rígido com conexões e acessórios ø1.1/4"</t>
  </si>
  <si>
    <t>8.3.2.4</t>
  </si>
  <si>
    <t>Fornecimento e instalação de eletroduto de PVC rígido com conexões e acessórios ø1.1/2"</t>
  </si>
  <si>
    <t>8.4</t>
  </si>
  <si>
    <t>ELETROCALHAS</t>
  </si>
  <si>
    <t>8.4.1</t>
  </si>
  <si>
    <t>ELETROCALHAS METÁLICAS</t>
  </si>
  <si>
    <t>8.4.1.1</t>
  </si>
  <si>
    <t>Fornecimento e instalação de eletrocalha galvanizada perfurada com tampa, dimensões: 50x50mm</t>
  </si>
  <si>
    <t>8.4.1.2</t>
  </si>
  <si>
    <t>Fornecimento e instalação de eletrocalha galvanizada perfurada com tampa, dimensões:100x50mm</t>
  </si>
  <si>
    <t>8.4.1.3</t>
  </si>
  <si>
    <t>Fornecimento e instalação de eletrocalha galvanizada perfurada com tampa, dimensões:150x50mm</t>
  </si>
  <si>
    <t>8.4.1.4</t>
  </si>
  <si>
    <t>Fornecimento e instalação de eletrocalha galvanizada perfurada com tampa, dimensões: 100x100mm</t>
  </si>
  <si>
    <t>8.4.1.5</t>
  </si>
  <si>
    <t>Fornecimento e instalação de eletrocalha galvanizada perfurada com tampa, dimensões: 200x100mm</t>
  </si>
  <si>
    <t>8.4.1.6</t>
  </si>
  <si>
    <t>Fornecimento e instalação de eletrocalha galvanizada perfurada com tampa, dimensões: 400x100mm</t>
  </si>
  <si>
    <t>8.4.1.7</t>
  </si>
  <si>
    <t>8.5</t>
  </si>
  <si>
    <t>PERFILADOS</t>
  </si>
  <si>
    <t>8.5.1</t>
  </si>
  <si>
    <t>Fornecimento e instalação de perfilado metálico perfurado, dimensões: 38x38mm</t>
  </si>
  <si>
    <t>8.6</t>
  </si>
  <si>
    <t>CONDULETES E CAIXAS</t>
  </si>
  <si>
    <t>8.6.1</t>
  </si>
  <si>
    <t>CONDULETES DE ALUMÍNIO</t>
  </si>
  <si>
    <t>8.6.1.1</t>
  </si>
  <si>
    <t>Fornecimento e instalação de condulete 4x2'' em liga de aluminio</t>
  </si>
  <si>
    <t>8.6.2</t>
  </si>
  <si>
    <t>CAIXAS PARA TOMADAS E INTERRUPTORES DE EMBUTIR</t>
  </si>
  <si>
    <t>8.6.2.1</t>
  </si>
  <si>
    <t>Fornecimento e instalação de caixa  4x2" em PVC, para instalação de tomada/interruptor com espelho.</t>
  </si>
  <si>
    <t>8.6.2.2</t>
  </si>
  <si>
    <t>Fornecimento e instalação de caixa de passagem, de embutir, em chapa de aço, com tampa, dimensões 4x4"</t>
  </si>
  <si>
    <t>8.6.3</t>
  </si>
  <si>
    <t>CAIXAS DE PASSAGEM METÁLICAS</t>
  </si>
  <si>
    <t>8.6.3.1</t>
  </si>
  <si>
    <t>Fornecimento e instalação de caixa de passagem em chapa de aço, com tampa, dimensões 150x150x100mm</t>
  </si>
  <si>
    <t>8.6.4</t>
  </si>
  <si>
    <t>CAIXAS DE PISO</t>
  </si>
  <si>
    <t>8.6.4.1</t>
  </si>
  <si>
    <t>Fornecimento e instalação de caixa de passagem em liga de alumínio embutida no piso, dimensões: 200x200X100mm, com tampa, revestida com o mesmo piso existente.</t>
  </si>
  <si>
    <t>8.6.4.2</t>
  </si>
  <si>
    <t>Fornecimento e instalação de caixa de passagem em liga de alumínio com tampa, 4"x4", com (uma) tomada 2P+T, módulo preto, padrão brasileiro conforme NBR 14.136/2002</t>
  </si>
  <si>
    <t>8.7</t>
  </si>
  <si>
    <t>INTERRUPTORES E TOMADAS</t>
  </si>
  <si>
    <t>8.7.1</t>
  </si>
  <si>
    <t>INTERRUPTORES</t>
  </si>
  <si>
    <t>8.7.1.1</t>
  </si>
  <si>
    <t>Fornecimento e instalação de  interruptor com uma seção.</t>
  </si>
  <si>
    <t>8.7.1.2</t>
  </si>
  <si>
    <t>Fornecimento e instalação de  interruptor com duas seções.</t>
  </si>
  <si>
    <t>8.7.1.3</t>
  </si>
  <si>
    <t>Fornecimento e instalação de  interruptor com três seções.</t>
  </si>
  <si>
    <t>8.7.1.4</t>
  </si>
  <si>
    <t>Fornecimento e instalação de  interruptor com uma seção e uma tomada 2P+T, padrão brasileiro conforme norma NBR 14.136/2002</t>
  </si>
  <si>
    <t>8.7.1.5</t>
  </si>
  <si>
    <t>Fornecimento e instalação de  interruptor com duas seções e uma tomada 2P+T, padrão brasileiro conforme norma NBR 14.136/2002</t>
  </si>
  <si>
    <t>8.7.2</t>
  </si>
  <si>
    <t xml:space="preserve">TOMADAS </t>
  </si>
  <si>
    <t>8.7.2.1</t>
  </si>
  <si>
    <t>Fornecimento e instalação de tomada 2P+T, módulo preto, padrão brasileiro conforme norma NBR14.136/2002</t>
  </si>
  <si>
    <t>8.7.2.2</t>
  </si>
  <si>
    <t>Fornecimento e instalação de conjunto de condulete de alumínio 4x2" com 01 (uma) tomada 2P+T, módulo preto, padrão brasileiro conforme norma NBR14.136/2002</t>
  </si>
  <si>
    <t>8.7.2.3</t>
  </si>
  <si>
    <t>Fornecimento e instalação de conjunto de condulete de alumínio 4x2" com 01 (um) interruptor de uma seção e 01 (uma) tomada 2P+T, módulo preto, padrão brasileiro conforme norma NBR14.136/2002</t>
  </si>
  <si>
    <t>8.7.2.4</t>
  </si>
  <si>
    <t>Fornecimento e instalação de conjunto de condulete de alumínio 4x2" com 01 (um) interruptor de uma seção</t>
  </si>
  <si>
    <t>8.7.2.5</t>
  </si>
  <si>
    <t>Fornecimento e instalação de conjunto de condulete de alumínio 4x4" com 02 (duas) tomadas 2P+T, módulo preto, padrão brasileiro conforme norma NBR14.136/2002</t>
  </si>
  <si>
    <t>8.8</t>
  </si>
  <si>
    <t>LUMINÁRIAS</t>
  </si>
  <si>
    <t>8.8.1</t>
  </si>
  <si>
    <t>LUMINÁRIAS USO INTERNO</t>
  </si>
  <si>
    <t>8.8.1.1</t>
  </si>
  <si>
    <t>MINI MILEWIDE SRS 419 PHILIPS - MASTER COSMOWHITE CPO-TW PGZ12/60W/728 6800lm INCORPORADA À LUMINÁRIA PHILIPS - RT VMET ELETRÔNICO 220 240 50/60Hz (EB) INCORPORADO À LUMINÁRIA PHILIPS</t>
  </si>
  <si>
    <t>8.8.1.2</t>
  </si>
  <si>
    <t>8.8.1.3</t>
  </si>
  <si>
    <t>8.8.1.4</t>
  </si>
  <si>
    <t>X-MAO FT 1494 128 LUMINI - LPD FL LUMILUX T5 FH 28W/840 HE 4000K 2600lm OSRAM OU LPD FL MASTER TL5-28W/840 4000K 2600lm PHILIPS - RT ELETÔNICO ECOTRONIC PLUS TL5 ES28A16TL5 127V PHILIPS</t>
  </si>
  <si>
    <t>8.8.1.5</t>
  </si>
  <si>
    <t>8.8.1.6</t>
  </si>
  <si>
    <t>X-MAO-T-4433 226 4P LUMINI - LPD FL. COMPACTA DUPLA DULUX D/E 4P 26W/840 4000K 1800lm OSRAM OU LPD FL. COMPACTA DUPLA MASTER PLC26W8404P 4000K 1800lm PHILIPS - RT ELETRONICO ECO MASTER EL1/226A26PLT/C 127V   PHILIPS</t>
  </si>
  <si>
    <t>8.8.1.7</t>
  </si>
  <si>
    <t>8.8.1.8</t>
  </si>
  <si>
    <t>X-MAO FT-1799 414 LUMINI - LPD FL LUMILUX T5 FH 14W/ 840 HE 4000K 1200lm OSRAM ou LPD FL MASTER TL5-14W/ 840 4000K 1350lm PHILIPS - RT ELETRÔNICO ECOTRONIC PLUS TL5 ED14A16TL5 127V 
PHILIPS</t>
  </si>
  <si>
    <t>8.8.1.9</t>
  </si>
  <si>
    <t>X-MAO T-4039/242/V LUMINI - LPD FL CP TRIPLA DULUX T/E42W/ 840 8400K IN PLUS 4P 3200lm OSRAM OU LPD FL CP PL-T/4P42W/840NG 3200lm PHILIPS - RT ELETRÔNICO ECO MASTER EL1/242A26PL-T 127V        PHILIPS</t>
  </si>
  <si>
    <t>8.8.1.10</t>
  </si>
  <si>
    <t>8.8.1.11</t>
  </si>
  <si>
    <t>8.8.1.12</t>
  </si>
  <si>
    <t>8.8.1.13</t>
  </si>
  <si>
    <t>X-MAO FE-1799 424 LUMINI - LPD FL LUMILUX T5 FQ 24W/840 HO 4000K 1750lm OSRAM OU LPD FL MASTER TL5-24W/840 4000K 1750lm PHILIPS - RT ELETRÔNICO ECOTRONIC PLUS TL5 ED28A16TL5 127V PHILIPS</t>
  </si>
  <si>
    <t>8.8.1.14</t>
  </si>
  <si>
    <t>X-MAO E-2722 35 LUMINI - LPD VMET POWERBALL HCI-T 35W/942 NDL PB 4200K 3500lm OSRAM - RT VMET POWERTRONIC PTE 35W/220-240S OSRAM</t>
  </si>
  <si>
    <t>8.8.1.15</t>
  </si>
  <si>
    <t>X-MAO E-2722 70 LUMINI - LPD VMET POWERBALL HCI-T 70W/942 NDL PB 4200K 6800lm OSRAM OU LPD VMET CDM-T70W/942 4200K 6600lm PHILIPS - RT VMET POWERTRONIC PTI 70W/220-240S OSRAM OU RT HID-PVC 070/SCDM 220V PHILIPS</t>
  </si>
  <si>
    <t>8.8.1.16</t>
  </si>
  <si>
    <t>X-MAO FT-1433 424 LUMINI - LPD FL LUMILUX T5 FH 24W/ 840 HO 4000K 1750lm OSRAM OULPD FL MASTER TL5-24W/ 840 4000K 1750lm PHILIPS - RT ELETRÔNICO ECOTRONIC PLUS TL5 ED28A16TL5 127V PHILIPS</t>
  </si>
  <si>
    <t>8.8.1.17</t>
  </si>
  <si>
    <t>X-MAO PE-2511 70 LUMINI - LPD VMET POWERBALL HCI-TS 70W/ 942 4200K 6500lm OSRAM OU LPD VMET MASTERCOLOUR CDM-TD70W/942 4200K 4200lm PHILIPS - RT VMET POWERTRONIC PTI 70W/220-240S OSRAM OU RT VMET HID-PVC 070/SCDM 220V PHILIPS</t>
  </si>
  <si>
    <t>8.8.1.18</t>
  </si>
  <si>
    <t>X-MAO A-2640 70 LUMINI - LPD VMET POWERBALL HCI-TS 70W/942 4200K 6500lm OSRAM OU LPD VMET MASTERCOLOUR CDM-TD70W/942 4200K 4200lm PHILIPS - RT VMET POWERTRONIC PTI 70W/220-240S OSRAM OU RT VMET HID-PVC 070/SCDM 220V PHILIPS</t>
  </si>
  <si>
    <t>8.8.1.19</t>
  </si>
  <si>
    <t>8.8.1.20</t>
  </si>
  <si>
    <t>8.8.1.21</t>
  </si>
  <si>
    <t>X-MAO FIT S2 T5D-T5D 228 LUMINI - LPD FL LUMILUX T5 FH 28W/ 840 HE 4000K 2600lm OSRAM OU LPD FL MASTER TL5-28W/ 840 4000K 2600lm PHILIPS - RT ELETRÔNICO ECOTRONIC PLUS TL5 ED28A16TL5 127V PHILIPS</t>
  </si>
  <si>
    <t>8.8.1.22</t>
  </si>
  <si>
    <t>X-MAO FE-1433 414 LUMINI - LPD FL LUMILUX T5 FH 14W/ 67 AZUL HE 4000K 300lm OSRAM - RT ELETRÔNICO ECOTRONIC PLUS TL5 ED14A16TL5 127V PHILIPS</t>
  </si>
  <si>
    <t>8.8.1.23</t>
  </si>
  <si>
    <t>X-MAO-T-2024 150 LUMINI - LPD VMET POWERBALL HCI-TS 150W 942 4200K 14400lm NDL PB OSRAM OU LPD VMET MASTERCOLOUR CDMTD150W/942 4200K 14200lm PHILIPS - RT ELETRÔNICO VMETPTI 150/220-240 S OSRAM OU RT VMET PRIMAVISIONHDI-PV 150W/S CDM 220V
PHILIPS</t>
  </si>
  <si>
    <t>8.8.1.24</t>
  </si>
  <si>
    <t>8.8.1.25</t>
  </si>
  <si>
    <t>SISTEMA SKY LUMINI (VER DIMENSÕES NO PROJETO) - VER ITENS REFERENTES NA SALA DE DESEMBARQUE DOMÉSTICO (ACIMA)</t>
  </si>
  <si>
    <t>8.8.1.26</t>
  </si>
  <si>
    <t>X-MAO NO FRAME LED F 1W LUMINI - LEDS WARM WHITE 1W INCORPORADOS À LUMINÁRIA - FONTES INCORPORADAS À LUMINÁRIA</t>
  </si>
  <si>
    <t>8.8.1.27</t>
  </si>
  <si>
    <t>X-MAO LINEA 240AA PERFIL APLICADA LUMINI - LPD FL T5 HE FH 28W/840 4000K 2600lm OSRAM OU LPD FL MASTER TL5-28W-HE/840 2600lm PHILIPS - RT ELETRÔNICO ECOTRONIC PLUS TL5 ED28A16TL5 127V PHILIPS</t>
  </si>
  <si>
    <t>8.8.1.28</t>
  </si>
  <si>
    <t>8.8.1.29</t>
  </si>
  <si>
    <t>8.8.1.30</t>
  </si>
  <si>
    <t>LINEARLIGHT FLEX TOPLED OSRAM - 600 LEDS LM10A-B2 COR AZUL 24V 72W 120° (8,40m) OSRAM - FONTE OPTOTRONIC OT75/120-277V/24V OSRAM</t>
  </si>
  <si>
    <t>8.8.1.31</t>
  </si>
  <si>
    <t>X-MAO FE-1594 414 LUMINI - LPD FL LUMILUX T5 FH 14W/ 840 HE 4000K 1200lm OSRAM OU LPD FL MASTER TL5-14W/ 840 4000K 1350lm PHILIPS - RT ELETRÔNICO ECOTRONIC PLUS TL5 ED14A16TL5 127V PHILIPS</t>
  </si>
  <si>
    <t>8.8.1.32</t>
  </si>
  <si>
    <t>8.8.1.33</t>
  </si>
  <si>
    <t>8.8.1.34</t>
  </si>
  <si>
    <t>X-MAO-T-4433 226 4P LUMINI - LPD FL COMPACTA DUPLA DULUX D/E 4P 26W/840 4000K  OSRAM OU LPD FL COMPACTA DUPLA MASTER PL-C 4P 26W/840 4000K  PHILIPS - RT ELETRONICO ECO MASTER EL1/226A26PLT/C 120-277V                          PHILIPS</t>
  </si>
  <si>
    <t>8.8.1.35</t>
  </si>
  <si>
    <t>8.8.1.36</t>
  </si>
  <si>
    <t>8.8.1.37</t>
  </si>
  <si>
    <t>8.8.1.38</t>
  </si>
  <si>
    <t>X-MAO LINEA 240 BA PERFIL APLICADA LUMINI - LPD FL T5 HE FH 28W/840 4000K 2600lm OSRAM OU LPD FL MASTER TL5-28W-HE/840 2600lm PHILIPS - RT ELETRÔNICO ECOTRONIC PLUS TL5 ED28A16TL5 127V PHILIPS</t>
  </si>
  <si>
    <t>8.8.1.39</t>
  </si>
  <si>
    <t>X-MAO LINEA 240 AA PERFIL EMBUTIDA LUMINI - LPD FL T5 HE FH 28W/840 4000K 2600lm OSRAM OU LPD FL MASTER TL5-28W-HE/840 2600lm PHILIPS - RT ELETRÔNICO ECOTRONIC PLUS TL5 ED28A16TL5 127V PHILIPS</t>
  </si>
  <si>
    <t>8.8.1.40</t>
  </si>
  <si>
    <t>X-MAO LINEA 240 AB PERFIL EMBUTIDA LUMINI - LPD FL T5 HE FH 28W/840 4000K 2600lm OSRAM OU LPD FL MASTER TL5-28W-HE/840 2600lm PHILIPS - RT ELETRÔNICO ECOTRONIC PLUS TL5 ED28A16TL5 127V PHILIPS</t>
  </si>
  <si>
    <t>8.8.1.41</t>
  </si>
  <si>
    <t>X-MAO LINEA 240/128 BA PERFIL EMBUTIDA LUMINI - LPD FL T5 HE FH 28W/840 4000K 2600lm OSRAM OU LPD FL MASTER TL5-28W-HE/840 2600lm PHILIPS - RT ELETRÔNICO ECOTRONIC PLUS TL5 ED28A16TL5 127V PHILIPS</t>
  </si>
  <si>
    <t>8.8.1.42</t>
  </si>
  <si>
    <t>X-MAO FIT C2 T5-R 228 LUMINI - LPD FL T5 HE FH 28W/840 4000K 2600lm OSRAM OU LPD FL MASTER TL5-28W-HE/840 2600lm PHILIPS - RT ELETRÔNICO ECOTRONIC PLUS TL5 ED28A16TL5 127V PHILIPS</t>
  </si>
  <si>
    <t>8.8.1.43</t>
  </si>
  <si>
    <t>X-MAO FE-1799 414 LUMINI - LPD FL LUMILUX T5 FH 14W/840 HE 4000K 1200lm OSRAM OU LPD FL MASTER TL5-14W/840 4000K 1350lm PHILIPS - RT ELETRÔNICO ECOTRONIC PLUS TL5 ED14A16TL5 127V PHILIPS</t>
  </si>
  <si>
    <t>8.8.1.44</t>
  </si>
  <si>
    <t>8.8.1.45</t>
  </si>
  <si>
    <t>MODULLUM MIDI E11-4 MÓD. C/GRELHA ANTI ENCADEANTE (H=5.40m) SCHREDER - LPD VMET HCI-T 70W/942 4200K 6800lm NDL PB OSRAM OU LPD MASTER COLOUR CDM-T70W/942 6600lm PHILIPS - RT VMET ELETRÔNICO POWERTRONIC PT-FIT 70W/220-240V S OSRAM OU RT PRIMA VISION HID-PVC 70/SCDM 220V PHILIPS</t>
  </si>
  <si>
    <t>8.8.1.46</t>
  </si>
  <si>
    <t>X-MAO-FOCUS MT35R LUMINI - LPD VMET HCI-T 35W/942 4200K NDL PB 3500lm OSRAM - RT VMET PTE 35W/220-240S OSRAM</t>
  </si>
  <si>
    <t>8.8.1.47</t>
  </si>
  <si>
    <t>X-MAO FT-1610 254 LUMINI - LPD FL LUMILUX FQ 54W/840 4000K 4450lm HO OSRAM OU LPD FLMASTER TL5-54W-HO 8404000K 5000lm PHILIPS - RT ECO MASTER TL5  EL254A26TL5 120-277V PHILIPS</t>
  </si>
  <si>
    <t>8.8.1.48</t>
  </si>
  <si>
    <t>8.8.1.49</t>
  </si>
  <si>
    <t>8.8.1.50</t>
  </si>
  <si>
    <t>8.8.1.51</t>
  </si>
  <si>
    <t>X-MAO FE-1433 424 sky LUMINI - LPD FL LUMILUX T5 HO FQ 24W/840 4000K 1750lm OSRAM  - RT ELETRÔNICO ECOTRONIC PLUS TL5 ED28A16TL5 127V PHILIPS</t>
  </si>
  <si>
    <t>8.8.1.52</t>
  </si>
  <si>
    <t>X-MAO-E-4039 242T/V LUMINI - LPD FL. COMP. TRIPLA DULUX T/E 42W/840 IN PLUS 4000K  OSRAM OU LPD DUPLA MASTER PL-T 4P 42W/840 4000K 3200lm PHILIPS - RT ECOTRONIC PLUS  ED42A16 PL-T 127V PHILIPS</t>
  </si>
  <si>
    <t>8.8.1.53</t>
  </si>
  <si>
    <t>X-MAO FT-1493/128 LUMINI - LPD FL LUMILUX T5 FH 28W/840 HE 4000K 2600lm OSRAM OU LPD FL MASTER TL5-28W/840 4000K 2600lm PHILIPS - RT ELETRÔNICO ECOTRONIC PLUS TL5 ES28A16TL5 127V PHILIPS</t>
  </si>
  <si>
    <t>8.8.1.54</t>
  </si>
  <si>
    <t>X-MAO PE-2511/70 LUMINI - LPD VMET POWERBALL HCI-TS 70W/942 4200K 6500lm  OSRAM OU LPD MASTER COLOUR CDM-TD 70W/942 4200K 6000lm PHILIPS - RT VMET ELETRÔNICO POWERTRONIC PT-FIT 70W/220-240V S OSRAM OU RT PRIMA VISION HID-PVC 70/SCDM 220V PHILIPS</t>
  </si>
  <si>
    <t>8.8.1.55</t>
  </si>
  <si>
    <t>8.8.1.56</t>
  </si>
  <si>
    <t>X-MAO-T-4433 226 4P LUMINI - LPD FL COMPACTA DUPLA DULUX D/E 4P 26W/840 4000K  OSRAM OU LPD FL COMPACTA DUPLA MASTER PL-C 4P 26W/840 4000K 1800lm  PHILIPS - RT ECOTRONIC PLUS  ED26A16 PL-T/C 127V PHILIPS</t>
  </si>
  <si>
    <t>8.8.1.57</t>
  </si>
  <si>
    <t>X-MAO FT-1400 214 LUMINI - LPD FL LUMILUX T5 FH 14W/ 840 HE 4000K 1200lm OSRAM OU LPD FL MASTER TL5-14W/ 840 4000K 1350lm PHILIPS - RT ELETRÔNICO ECOTRONIC PLUS TL5 ED14A16TL5 127V PHILIPS</t>
  </si>
  <si>
    <t>8.8.1.58</t>
  </si>
  <si>
    <t>X-MAO N-2580 5m/A/150W LUMINI - LPD VMET POWER STAR HQI-TS 150W/WDL 12000lm OSRAM - RT POWERTRONIC PTI 150W/220-240V S OSRAM</t>
  </si>
  <si>
    <t>8.8.1.59</t>
  </si>
  <si>
    <t xml:space="preserve">X-MAO PI-2002/70-PR LUMINI - LPD VMET HCI-T 70W/830 3000K 7000lm OSRAM - RT VMET ELETRÔNICO POWERTRONIC PT-FIT 70W/220-240V S OSRAM </t>
  </si>
  <si>
    <t>8.8.1.60</t>
  </si>
  <si>
    <t>FIBRA ÓTICA FASA NA COR AZUL EFEITO CÉU ESTRELADO - LPD HÁLOGENA DECOSTAR 51 TITAN 50W 12V 3100K OSRAM - ILUMINADOR E-50C FASA  - TRAFO ELETRÔNICO ET-R50A15
S 20-50W/120V PHILIPS</t>
  </si>
  <si>
    <t>8.8.1.61</t>
  </si>
  <si>
    <t>8.8.1.62</t>
  </si>
  <si>
    <t>8.8.1.63</t>
  </si>
  <si>
    <t>8.8.1.64</t>
  </si>
  <si>
    <t>SQUADRO 414 LUXION - LPD FL LUMILUX T5 FH 14W/ 840 HE 4000K 1200lm OSRAM OU LPD FL MASTER TL5-14W/ 840 4000K 1350lm PHILIPS - RT ELETRÔNICO ECOTRONIC PLUS TL5 ED14A16TL5 127V PHILIPS</t>
  </si>
  <si>
    <t>8.8.1.65</t>
  </si>
  <si>
    <t>8.8.1.66</t>
  </si>
  <si>
    <t>8.8.1.67</t>
  </si>
  <si>
    <t>8.8.1.68</t>
  </si>
  <si>
    <t>DNA T06SD002AE 10x18 NORLIGHT - LPD FL DULUX D/E 18W/840 4000K 1200lm OSRAM OU LPD FLCOM. MASTER PLC18W8404P4000K 1200lm PHILIPS - RT ELETRÔNICO ECO MASTER EL1/218A26PLT/C 127V PHILIPS</t>
  </si>
  <si>
    <t>8.8.1.69</t>
  </si>
  <si>
    <t>X-MAO NO FRAME LED F LUMINI - LEDS WARM WHITE 1W INCORPORADOS À LUMINÁRIA - FONTES INCORPORADAS À LUMINÁRIA</t>
  </si>
  <si>
    <t>8.8.1.70</t>
  </si>
  <si>
    <t>8.8.1.71</t>
  </si>
  <si>
    <t>8.8.1.72</t>
  </si>
  <si>
    <t>X-MAO HE-4542 126  LUMINI - LPD FL. COMP. DUPLA DULUX D/E  26W/840 4000K 1800lm OSRAM OU LPD FL. CP DUPLA MASTER L-T/4P26W/840 4000K 1800lm PHILIPS - RT ELETRÔNICO ECO MASTER ELI/226A26PPLT/C 127V PHILIPS</t>
  </si>
  <si>
    <t>8.8.1.73</t>
  </si>
  <si>
    <t>8.8.1.74</t>
  </si>
  <si>
    <t>X-MAO GEO-SPIEGEL VMET MT150 W 7° LUMINI - LPD VMET CDM-T150W/942 4200K 12700lm PHILIPS - RT VMET PRIMAVISION HDI-PV 150W/S CDM 220V PHILIPS</t>
  </si>
  <si>
    <t>8.8.1.75</t>
  </si>
  <si>
    <t>8.8.1.76</t>
  </si>
  <si>
    <t xml:space="preserve">X-MAO FIT S2 T5D-T5D 254 LUMINI - LPD FL T5 HO FQ 54W/840 4000K 4490lm OSRAM OU LPD TL5-54W-HO/840 5000lm PHILIPS - RT ECOMASTER TL5 EL254A26TL5 120-277V PHILIPS </t>
  </si>
  <si>
    <t>8.8.1.77</t>
  </si>
  <si>
    <t>X-MAO-E-4433/236 4P LUMINI - LPD FL COMPACTA DULUX F  (FLAT) 36W/840 4000K 2800lm OSRAM - RT ELETRÔNICO QT-M 2X26-42W/220-240S OSRAM</t>
  </si>
  <si>
    <t>8.8.1.78</t>
  </si>
  <si>
    <t>8.8.1.79</t>
  </si>
  <si>
    <t>8.8.1.80</t>
  </si>
  <si>
    <t>8.8.1.81</t>
  </si>
  <si>
    <t>X-MAO FITS2 T5D-T5D 228 LUMINI - LPD FL LUMILUX T5 FH 28W/840 HE 4000K 2600lm OSRAM OU LPD FL MASTER TL5-28W/840 4000K 2600lm PHILIPS - RT ELETRÔNICO ECOTRONIC PLUS TL5 ED28A16TL5 127V PHILIPS</t>
  </si>
  <si>
    <t>8.8.1.82</t>
  </si>
  <si>
    <t>8.8.1.83</t>
  </si>
  <si>
    <t>X-MAO REBATEDOR SPIEGEL R-85 QUADRADO LUMINI - VER PROJETOR GEO SPIEGEL LUMINI (ACIMA) - VER PROJETOR GEO SPIEGEL LUMINI (ACIMA)</t>
  </si>
  <si>
    <t>8.8.1.84</t>
  </si>
  <si>
    <t>X-MAO FOCUS MT 70A LUMINI - LPD VMET POWERBALL HCI-T 70W/9424200K 6800lm NDL PB OSRAM OU LPD MASTER COLOUR CDM-T70W/942 6600lm PHILIPS - RT VMET ELETRÔNICO POWERTRONIC PT-FIT 70W/220-240V S OSRAM OU 86-RT PRIMAVISION HID-PVC 70/SCDM 220V PHILIPS</t>
  </si>
  <si>
    <t>8.8.1.85</t>
  </si>
  <si>
    <t>X-MAO FLAT S2 228 LUMINI - LPD FLUORESCENTE T5 28W/840 HE 4000K 2600lm OSRAM OU 22-LPD MASTER TL5 SUPER 80-28W-HE/840 4000K 2600lm PHILIPS - RT ELETRÔNICO ECOTRONIC PLUS TL5 ED28A16TL5 127V PHILIPS</t>
  </si>
  <si>
    <t>8.8.1.86</t>
  </si>
  <si>
    <t>8.8.1.87</t>
  </si>
  <si>
    <t>8.8.1.88</t>
  </si>
  <si>
    <t>ACROS 414 LUXION - LPD FL LUMILUX T5 FH 14W/840 HE 4000K 1200lm OSRAM OU LPD FL MASTER TL5-14W/840 4000K 1350lm PHILIPS - RT ELETRÔNICO ECOTRONIC PLUS TL5 ED14A16TL5 127V PHILIPS</t>
  </si>
  <si>
    <t>8.8.1.89</t>
  </si>
  <si>
    <t>8.8.1.90</t>
  </si>
  <si>
    <t>X-MAO FT-1400 228 LUMINI - LPD FL LUMILUX T5 FH 28W/840 HE 4000K 2600lm OSRAM OU 16- LPD FL MASTER TL5-28W/ 840 4000K 2600lm PHILIPS - RT ELETRÔNICO ECOTRONIC PLUS TL5 ED28A16TL5 127V PHILIPS</t>
  </si>
  <si>
    <t>8.8.1.91</t>
  </si>
  <si>
    <t>DNA LINEAR T06LD001AE NORLIGHT - LPD FL DULUX D/E 18W/840 4000K 1200lm OSRAM OU LPD FLCOMPACTA MASTER PLC18W8404P 4000K 1200lm PHILIPS - RT ELETRÔNICO ECO MASTER EL1/218A26PLT/C 127V PHILIPS</t>
  </si>
  <si>
    <t>8.8.1.92</t>
  </si>
  <si>
    <t>X-MAO FE-1799 414 LUMINI - LPD FL LUMILUX T5 FH 14W 840 HE 4000K 1200lm OSRAM OU LPD FL MASTER TL5-14W 840 4000K 1350lm PHILIPS - RT ELETRÔNICO ECOTRONIC PLUS TL5 ED14A16TL5 127V PHILIPS</t>
  </si>
  <si>
    <t>8.8.1.93</t>
  </si>
  <si>
    <t>8.8.1.94</t>
  </si>
  <si>
    <t>8.8.1.95</t>
  </si>
  <si>
    <t>X-MAO-E-4433 226 4P LUMINI - LPD FL. COMPAC. DUPLA DULUX D/E 4P 26W/840 4000K OSRAM OU LPD FL. COMPAC.  DUPLA MASTER PL-C 4P 26W/840 4000K PHILIPS - RT ELETRONICO ECOMASTER PL EL1/226A26PLT/C 120-277V PHILIPS</t>
  </si>
  <si>
    <t>8.8.1.96</t>
  </si>
  <si>
    <t>LINER CHAIN 1000mm XB-24 WW 40X10 DEG TRAXON - 24 LEDs DE ALTA POTÊNCIA 31W 40X10 DEG WARM WHITE-IP65 3000K 220V 1000mm 1700lm TRAXON - INCORPORADO À LUMINÁRIA</t>
  </si>
  <si>
    <t>8.8.1.97</t>
  </si>
  <si>
    <t>8.8.1.98</t>
  </si>
  <si>
    <t>8.8.1.99</t>
  </si>
  <si>
    <t>8.8.1.100</t>
  </si>
  <si>
    <t>8.8.1.101</t>
  </si>
  <si>
    <t>8.8.1.102</t>
  </si>
  <si>
    <t>8.8.1.103</t>
  </si>
  <si>
    <t>8.8.1.104</t>
  </si>
  <si>
    <t>8.8.1.105</t>
  </si>
  <si>
    <t>8.8.1.106</t>
  </si>
  <si>
    <t>8.8.1.107</t>
  </si>
  <si>
    <t>8.8.1.108</t>
  </si>
  <si>
    <t>X-MAO LED 4X2 LUMINI - LED WARM WHITE INCORPORADO À LUMINÁRIA - FONTE INCORPORADA À LUMINÁRIA</t>
  </si>
  <si>
    <t>8.8.1.109</t>
  </si>
  <si>
    <t xml:space="preserve">X-MAO SOLUM MR30 LUMINI - LPD VMET POWERBALL HCI
PAR 30 35W/830 3000K WDL PB 10º 46.000cd OSRAM OU LPD MASTER COLOUR CDMR35WPAR30L 10º44.000cd PHILIPS - RT VMET ELETRÔNICO POWERTRONIC PTE 35/220-240S OSRAM OU RT PRIMAVISION HID-PVC 035/SCDM 220V PHILIPS
</t>
  </si>
  <si>
    <t>8.8.1.110</t>
  </si>
  <si>
    <t>8.8.1.111</t>
  </si>
  <si>
    <t>X-MAO SOLUM 111 LUMINI - LPD HALOSPOT 111 ENERGY SAVER 35W 8° 12V 22500cd OSRAM - TRAFO ELETRÔNICO ET-E 50A16P 20-50W 120-127V PHILIPS</t>
  </si>
  <si>
    <t>8.8.1.112</t>
  </si>
  <si>
    <t>8.8.1.113</t>
  </si>
  <si>
    <t>X-MAO SOLUM MR30 LUMINI - LPD VMET POWERBALL HCI
PAR 30 35W/830 3000K WDL PB 10º 46.000cd OSRAM ou LPD MASTER COLOUR CDMR35WPAR30L 10º44.000cd PHILIPS - RT VMET ELETRÔNICO POWERTRONIC PTE 35/220-240S OSRAM ou RT PRIMAVISION HID-PVC 035/SCDM 220V PHILIPS</t>
  </si>
  <si>
    <t>8.8.1.114</t>
  </si>
  <si>
    <t>8.8.1.115</t>
  </si>
  <si>
    <t>CABO SIDELIGHT/15.8mm BRANCO 4200K FIBRA ÓTICA FASA -  200 METROS FIBRA ÓTICA SIDELIGHT BRANCO 4200K FASA / ILUMINADOR F-150 FASA - LPD VMET CDM-SA/R 150W/942 4200K PHILIPS=195W / RT ELETRÔNICO VMET PRIMA VISION HID-PV 150/S CDM 220V PHILIPS</t>
  </si>
  <si>
    <t>8.8.1.116</t>
  </si>
  <si>
    <t>8.8.1.117</t>
  </si>
  <si>
    <t>8.8.1.118</t>
  </si>
  <si>
    <t>8.8.1.119</t>
  </si>
  <si>
    <t>8.8.1.120</t>
  </si>
  <si>
    <t>8.8.1.121</t>
  </si>
  <si>
    <t>8.8.1.122</t>
  </si>
  <si>
    <t>8.8.1.123</t>
  </si>
  <si>
    <t xml:space="preserve">ACESSÓRIOS LÍNEA </t>
  </si>
  <si>
    <t>8.8.1.123.1</t>
  </si>
  <si>
    <t>TMP-TAMPA (Finais de linha)</t>
  </si>
  <si>
    <t>und</t>
  </si>
  <si>
    <t>8.8.1.123.2</t>
  </si>
  <si>
    <t>LÍNEA PLACA  (Placa Cega)</t>
  </si>
  <si>
    <t>8.8.1.123.3</t>
  </si>
  <si>
    <t>LÍNEA JUNÇÃO RETA</t>
  </si>
  <si>
    <t>8.8.1.123.4</t>
  </si>
  <si>
    <t>LÍNEA JUNÇÃO 90º</t>
  </si>
  <si>
    <t>8.8.1.123.5</t>
  </si>
  <si>
    <t>LÍNEA SUPORTE</t>
  </si>
  <si>
    <t/>
  </si>
  <si>
    <t>8.8.2</t>
  </si>
  <si>
    <t>LUMINÁRIAS DE INCÊNDIO E PÂNICO</t>
  </si>
  <si>
    <t>8.8.2.1</t>
  </si>
  <si>
    <t>Fornecimento e instalação de bloco autônomo de sobrepor, sistema não permanente, com duas lâmpadas fluorescentes de 9 watts, com bateria selada autonomia superior a uma hora.</t>
  </si>
  <si>
    <t>8.8.2.2</t>
  </si>
  <si>
    <t>Bloco autônomo de sobrepor, sistema não permanente, com duas lâmpadas fluorescentes de 9 watts, com bateria selada autonomia superior a uma hora com indicação "SAÍDA"</t>
  </si>
  <si>
    <t>8.9</t>
  </si>
  <si>
    <t>RABICHO PARA LIGAÇÃO DE LUMINÁRIAS</t>
  </si>
  <si>
    <t>8.9.1</t>
  </si>
  <si>
    <t>Fornecimento e instalação de conjunto de ligação de luminárias formado por cabo tripolar EPR (3x2,5mm2), 1,5m de extensão com plugue macho de três pinos e caixa metálica 4x2" com tomada a ser fixada em perfilado.</t>
  </si>
  <si>
    <t>8.9.2</t>
  </si>
  <si>
    <t>Fornecimento e instalação de conjunto de ligação de luminárias formado por cabo tripolar EPR (3x2,5mm2), 2,0m de extensão com plugue macho de três pinos e caixa metálica 4x2" com tomada a ser fixada em perfilado.</t>
  </si>
  <si>
    <t>8.10</t>
  </si>
  <si>
    <t>GRUPO MOTO-GERADOR</t>
  </si>
  <si>
    <t>8.10.1</t>
  </si>
  <si>
    <t>8.10.3</t>
  </si>
  <si>
    <t>Fornecimento e instalação de tanque auxiliar de armazenagem de diesel, cap. 24h de funcionamento a plena carga, deve ser construído em aço carbono, cilíndrico, aéreo com terminal de respiro aberto para atmosfera, dotado de estrutura para os pés de apoio no solo. Contendo conexões soldadas e de rosca BSP para alimentação e retorno do óleo do motor, dreno, bocal de abastecimento externo, espera para chave bóia, indicador de nível com régua graduada, com tampa de inspeção  frangeada no topo. Inclusive pintura.</t>
  </si>
  <si>
    <t>8.11</t>
  </si>
  <si>
    <t>NO-BREAKS</t>
  </si>
  <si>
    <t>8.11.1</t>
  </si>
  <si>
    <t>Fornecimento e instalação de no-breaks de 60 KVA, tensão de entrada: 380 VCA três fios mais um terra. As UPSs devem possuir tecnologia dupla conversão, true on line, com retificador de 6 pulsos e inversor com IGBT, controlado por microprocessador (DSP). Deve possuir entradas distintas para o ramo do retificador e ramo do by-pass, além de porta de comunicação RS 232. Incluso baterias e gabinetes de montagem igual ao da UPS.</t>
  </si>
  <si>
    <t>8.11.2</t>
  </si>
  <si>
    <t>8.12</t>
  </si>
  <si>
    <t>BARRAMENTOS BLINDADOS</t>
  </si>
  <si>
    <t>8.12.1</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</si>
  <si>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450 A</t>
  </si>
  <si>
    <t>8.12.2</t>
  </si>
  <si>
    <t>8.12.3</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</si>
  <si>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1000 A</t>
  </si>
  <si>
    <t>8.12.4</t>
  </si>
  <si>
    <t>8.12.5</t>
  </si>
  <si>
    <t>8.12.6</t>
  </si>
  <si>
    <t>8.12.7</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</si>
  <si>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1250 A</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</si>
  <si>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1600 A</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</si>
  <si>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2000 A</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</si>
  <si>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3000 A</t>
  </si>
  <si>
    <t>Fornecimento e instalação de cofres de derivação trifásicos com neutro, tipo extraíveis, pintados por processo eletrolítico, cor cinza munsell N6,5 e providos de disjuntores.</t>
  </si>
  <si>
    <t>8.13</t>
  </si>
  <si>
    <t>SPDA</t>
  </si>
  <si>
    <t>8.13.1</t>
  </si>
  <si>
    <t>8.13.1.1</t>
  </si>
  <si>
    <t>8.13.1.2</t>
  </si>
  <si>
    <t>8.13.1.3</t>
  </si>
  <si>
    <t>Fornecimento e instalação de solda exotérmica e acessórios</t>
  </si>
  <si>
    <t>Fornecimento de serviço de medição da resistividade do solo e continuidade elétrica do prédio.</t>
  </si>
  <si>
    <t>5.12.3.1</t>
  </si>
  <si>
    <t>5.12.3.2</t>
  </si>
  <si>
    <t>Fornecimento e instalação de porta em aluminio tipo veneziana sendo duas portas de 70 x 210 cm - Guarita</t>
  </si>
  <si>
    <t>Fornecimento e instalação de porta em aluminio tipo veneziana sendo duas portas de 100x210cm - Guarita</t>
  </si>
  <si>
    <t>6.8.1.9</t>
  </si>
  <si>
    <t>Fornecimento e instalação de porta em aluminio tipo veneziana sendo uma porta de 80x210cm - Guarita</t>
  </si>
  <si>
    <t>6.8.1.10</t>
  </si>
  <si>
    <t>8.1.1.5</t>
  </si>
  <si>
    <t>QDNB - Quadro de distribuição Geral a fornecer, instalar e comissionar, conforme projeto.</t>
  </si>
  <si>
    <t xml:space="preserve">ELABORAÇÃO DOS PROJETOS BÁSICOS DA REFORMA E </t>
  </si>
  <si>
    <t>AMPLIAÇÃO DO TPS DO AEROPORTO EDUARDO GOMES - SBEG</t>
  </si>
  <si>
    <t>CONTRATAÇÃO DE OBRAS E SERVIÇOS - LOTE 1</t>
  </si>
  <si>
    <t>VALOR (R$)</t>
  </si>
  <si>
    <t>%</t>
  </si>
  <si>
    <t>MÊS</t>
  </si>
  <si>
    <t>1.</t>
  </si>
  <si>
    <t>2.</t>
  </si>
  <si>
    <t>3.</t>
  </si>
  <si>
    <t>4.</t>
  </si>
  <si>
    <t>FUNDAÇÕES E ESTRUTURAS</t>
  </si>
  <si>
    <t>5.</t>
  </si>
  <si>
    <t>6.</t>
  </si>
  <si>
    <t xml:space="preserve">ARQUITETURA - ESTACIONAMENTO </t>
  </si>
  <si>
    <t>7.</t>
  </si>
  <si>
    <t>INSTALAÇÕES HIDROSANITÁRIAS, ÁGUAS PLUVIAIS, GÁS COMBUSTÍVEL E INCÊNDIO</t>
  </si>
  <si>
    <t>8.</t>
  </si>
  <si>
    <t>9.</t>
  </si>
  <si>
    <t>SISTEMAS ELETRÔNICOS</t>
  </si>
  <si>
    <t>10.</t>
  </si>
  <si>
    <t>TELEMÁTICA</t>
  </si>
  <si>
    <t>11.</t>
  </si>
  <si>
    <t>SISTEMAS ELETROMECÂNICOS</t>
  </si>
  <si>
    <t>12.</t>
  </si>
  <si>
    <t>13.</t>
  </si>
  <si>
    <t>14.</t>
  </si>
  <si>
    <t>15.</t>
  </si>
  <si>
    <t>VALOR TOTAL</t>
  </si>
  <si>
    <t>TOTAL ACUMULADO</t>
  </si>
  <si>
    <t>ÁREA DE TRÁFEGO DE VEÍCULOS E EQUIPAMENTOS</t>
  </si>
  <si>
    <t xml:space="preserve">Remocao de material 1a. categoria, em caminhao basculante, D.M.T. = 6 km (inclusive carga mecanica e descarga). </t>
  </si>
  <si>
    <t>Software</t>
  </si>
  <si>
    <t>Serviço</t>
  </si>
  <si>
    <t>Cabeamento</t>
  </si>
  <si>
    <t>Infraestrutura</t>
  </si>
  <si>
    <t>Impermeabilização de área molhada</t>
  </si>
  <si>
    <t>Ponto de telefone e lógica</t>
  </si>
  <si>
    <t>OK KARLA CARRIÇO</t>
  </si>
  <si>
    <t xml:space="preserve">Volume de material a ser demolido </t>
  </si>
  <si>
    <t>Fornecimento e instalação de no-breaks de 800 kVA, tensão de entrada: 380 VCA três fios mais um terra. As UPSs devem possuir tecnologia dupla conversão, true on line, com retificador de 6 pulsos e inversor com IGBT, controlado por microprocessador (DSP). Deve possuir entradas distintas para o ramo do retificador e ramo do by-pass, além de porta de comunicação RS 232. Incluso baterias e gabinetes de montagem igual ao da UPS.</t>
  </si>
  <si>
    <t>Canaleta de Geocélula</t>
  </si>
  <si>
    <t>13.3.19</t>
  </si>
  <si>
    <t>13.3.20</t>
  </si>
  <si>
    <t>13.3.21</t>
  </si>
  <si>
    <t>13.3.22</t>
  </si>
  <si>
    <t>13.3.23</t>
  </si>
  <si>
    <t>13.3.24</t>
  </si>
  <si>
    <t>13.3.25</t>
  </si>
  <si>
    <t>13.3.26</t>
  </si>
  <si>
    <t>Caixa de inspeção com tampa de ferro 60x60cm</t>
  </si>
  <si>
    <t>Fornecimento e instalação de eletrocalha galvanizada perfurada com tampa, dimensões:150x100mm</t>
  </si>
  <si>
    <t>INFRAESTRUTURA EXTERNA (PAVIMENTAÇÃO, SINALIZAÇÃO VIÁRIA E DRENAGEM)</t>
  </si>
  <si>
    <t>Desativação, desmontagem,desinstalação, remoção e catalogação e armazenagem do carrossel e suas ligaçoes e esteiras de transporte nomeada de ESTC1 e localizada entre os eixos 4/5 e I'/G' do Terminal de Passageiros;</t>
  </si>
  <si>
    <t>Desativação, desmontagem,desinstalação, remoção e catalogação e armazenagem do carrossel e suas ligaçoes e esteiras de transporte nomeada de ESTC2 e localizada entre os eixos 4/5 e G'/E' do Terminal de Passageiros;</t>
  </si>
  <si>
    <t>Desativação, desmontagem,desinstalação, remoção e catalogação e armazenagem do carrossel e suas ligaçoes e esteiras de transporte nomeada de ESTBRAVO e localizada entre os eixos 3/5 e E'/C' do Terminal de Passageiros;</t>
  </si>
  <si>
    <t>Desativação, desmontagem,desinstalação, remoção e catalogação e armazenagem do carrossel e suas ligaçoes e esteiras de transporte nomeada de ESTCALFA e localizada entre os eixos 4/5 e C/E do Terminal de Passageiros;</t>
  </si>
  <si>
    <t>Desativação, desmontagem,desinstalação, remoção e catalogação e armazenagem do carrossel e suas ligaçoes e esteiras de transporte nomeada de ESTC3 e localizada entre os eixos 4/5 e E/G do Terminal de Passageiros;</t>
  </si>
  <si>
    <t>Desativação, desmontagem,desinstalação, remoção e catalogação e armazenagem do carrossel e suas ligaçoes e esteiras de transporte nomeada de ESTC4 e localizada entre os eixos 4/5 e G/I do Terminal de Passageiros;</t>
  </si>
  <si>
    <t>Desativação, desmontagem,desinstalação, remoção e catalogação e armazenagem dos quadros de forca relativos aos equipamentos localizados no nivel do patio e nomeados como: QTMI,QFM2, QFMBRAVO, QFMALFA,QFM3,QFM4;</t>
  </si>
  <si>
    <t>9.9.1.13</t>
  </si>
  <si>
    <t>9.8.1.15</t>
  </si>
  <si>
    <t>Fornecimento, testes e comissionamento de conjunto de peças de reposição para o SICA, diversos modelos, diversos fabricantes, conforme ETEs</t>
  </si>
  <si>
    <t>txkm</t>
  </si>
  <si>
    <t>mes</t>
  </si>
  <si>
    <t>FORNECIMENTO E INSTALAÇÃO DE ESQUADRIA EM ALUMÍNIO E VIDRO LAMINADO EAVL 05- Dimensões 6.13 x 3.00m</t>
  </si>
  <si>
    <t>FORNECIMENTO E INSTALAÇÃO DE ESQUADRIA EM ALUMÍNIO E VIDRO LAMINADO EAVL 06- Dimensões 11.98 x4.05m</t>
  </si>
  <si>
    <t>FORNECIMENTO E INSTALAÇÃO DE ESQUADRIA EM ALUMÍNIO E VIDRO LAMINADO EAVL 08- Dimensões 12.00 x 4.05m</t>
  </si>
  <si>
    <t>FORNECIMENTO E INSTALAÇÃO DE ESQUADRIA EM ALUMÍNIO E VIDRO LAMINADO EAVL 09- Dimensões 12.20 x 4.05m</t>
  </si>
  <si>
    <t>FORNECIMENTO E INSTALAÇÃO DE ESQUADRIA EM ALUMÍNIO E VIDRO LAMINADO EAVL 10- Dimensões 12.13 x 4.05m</t>
  </si>
  <si>
    <t>FORNECIMENTO E INSTALAÇÃO DE ESQUADRIA EM ALUMÍNIO E VIDRO LAMINADO EAVL 11- Dimensões 3.78x 4.05m</t>
  </si>
  <si>
    <t>FORNECIMENTO E INSTALAÇÃO DE ESQUADRIA EM ALUMÍNIO E VIDRO LAMINADO EAVL 12- Dimensões 3.22x 4.05m</t>
  </si>
  <si>
    <t>FORNECIMENTO E INSTALAÇÃO DE ESQUADRIA EM ALUMÍNIO E VIDRO LAMINADO EAVL 15- Dimensões 13.45 x 4.05m</t>
  </si>
  <si>
    <t xml:space="preserve">FORNECIMENTO E INSTALAÇÃO DE ESQUADRIA EM ALUMÍNIO E VIDRO LAMINADO EAVL 17- Dimensões 4.80 x 0.40/ 3.00m </t>
  </si>
  <si>
    <t>FORNECIMENTO E INSTALAÇÃO DE ESQUADRIA EM ALUMÍNIO E VIDRO LAMINADO EAVL 18- Dimensões 3.60 x 0.40/ 3.00m</t>
  </si>
  <si>
    <t>FORNECIMENTO E INSTALAÇÃO DE ESQUADRIA EM ALUMÍNIO E VIDRO LAMINADO EAVL 20- Dimensões 47.14 x 4.50m</t>
  </si>
  <si>
    <t>FORNECIMENTO E INSTALAÇÃO DE ESQUADRIA EM ALUMÍNIO E VIDRO LAMINADO EAVL 22- Dimensões 12.45 x 4.37m</t>
  </si>
  <si>
    <t>FORNECIMENTO E INSTALAÇÃO DE ESQUADRIA EM ALUMÍNIO E VIDRO LAMINADO EAVL 29- Dimensões 11.32 x 7.88m</t>
  </si>
  <si>
    <t>FORNECIMENTO E INSTALAÇÃO DE ESQUADRIA EM ALUMÍNIO E VIDRO LAMINADO EAVL 30- Dimensões 232.17 x 4.37m</t>
  </si>
  <si>
    <t>FORNECIMENTO E INSTALAÇÃO DE ESQUADRIA EM ALUMÍNIO E VIDRO LAMINADO EAVL 34- Dimensões 4.00 x 5.86 x 7.10m</t>
  </si>
  <si>
    <t>FORNECIMENTO E INSTALAÇÃO DE ESQUADRIA EM ALUMÍNIO E VIDRO LAMINADO EAVL 35- Dimensões 47.88 x 8.91m</t>
  </si>
  <si>
    <t>FORNECIMENTO E INSTALAÇÃO DE ESQUADRIA EM ALUMÍNIO E VIDRO LAMINADO EAVL 36- Dimensões 7.54 x 9.12 x 5.14m</t>
  </si>
  <si>
    <t>FORNECIMENTO E INSTALAÇÃO DE ESQUADRIA EM ALUMÍNIO E VIDRO LAMINADO EAVL 38- Dimensões 12.00 x 4.05m</t>
  </si>
  <si>
    <t>FORNECIMENTO E INSTALAÇÃO DE ESQUADRIA EM ALUMÍNIO E VIDRO LAMINADO EAVL 39- Dimensões 13.78 x 3.00m</t>
  </si>
  <si>
    <t>FORNECIMENTO E INSTALAÇÃO DE ESQUADRIA EM ALUMÍNIO E VIDRO LAMINADO EAVL 40- Dimensões 13.78 x 3.86m</t>
  </si>
  <si>
    <t>FORNECIMENTO E INSTALAÇÃO DE ESQUADRIA EM ALUMÍNIO E VIDRO LAMINADO EAVL 41- Dimensões 12.98 x 1.85/ 0.95m</t>
  </si>
  <si>
    <t>FORNECIMENTO E INSTALAÇÃO DE ESQUADRIA EM ALUMÍNIO E VIDRO LAMINADO EAVL 42- Dimensões 10.37 x 1.85/ 0.95m</t>
  </si>
  <si>
    <t>FORNECIMENTO E INSTALAÇÃO DE ESQUADRIA EM ALUMÍNIO E VIDRO LAMINADO EAVL 43- Dimensões 11.72 x 1.85/ 0.95m</t>
  </si>
  <si>
    <t>FORNECIMENTO E INSTALAÇÃO DE ESQUADRIA EM ALUMÍNIO E VIDRO LAMINADO EAVL 44- Dimensões 8.46 x 1.85/ 0.95m</t>
  </si>
  <si>
    <t>FORNECIMENTO E INSTALAÇÃO DE ESQUADRIA EM ALUMÍNIO E VIDRO LAMINADO EAVL 46- Dimensões 3.51 x 1.85/ 0.95M</t>
  </si>
  <si>
    <t>FORNECIMENTO E INSTALAÇÃO DE ESQUADRIA EM ALUMÍNIO E VIDRO LAMINADO EAVL 47- Dimensões 3.60 x 1.85/ 0.95M</t>
  </si>
  <si>
    <t>FORNECIMENTO E INSTALAÇÃO DE ESQUADRIA EM ALUMÍNIO E VIDRO LAMINADO EAVL 48- Dimensões 47.46 x 6.55m</t>
  </si>
  <si>
    <t>5.2.3.49</t>
  </si>
  <si>
    <t>FORNECIMENTO E INSTALAÇÃO DE ESQUADRIA EM ALUMÍNIO E
VIDRO LAMINADO EAVL49 -Dimensão 29.11X1.85</t>
  </si>
  <si>
    <t>FORNECIMENTO E INSTALAÇÃO DE ESQUADRIA EM ALUMÍNIO E VIDRO LAMINADO EAVL 51- Dimensões 12.81 x 1.50/ 0.75m</t>
  </si>
  <si>
    <t>FORNECIMENTO E INSTALAÇÃO DE ESQUADRIA EM ALUMÍNIO E VIDRO LAMINADO EAVL 52- Dimensões 17.62 x 1.00/ 2.75m</t>
  </si>
  <si>
    <t>FORNECIMENTO E INSTALAÇÃO DE ESQUADRIA EM ALUMÍNIO E VIDRO LAMINADO EAVL 56- Dimensões  12.00 x 4.05m</t>
  </si>
  <si>
    <t>FORNECIMENTO E INSTALAÇÃO DE ESQUADRIA EM ALUMÍNIO E VIDRO LAMINADO EAVL 57- Dimensões 3.37 x 5.34m</t>
  </si>
  <si>
    <t>FORNECIMENTO E INSTALAÇÃO DE ESQUADRIA EM ALUMÍNIO E VIDRO LAMINADO EAVL 58- Dimensões 3.37 x 3.90m</t>
  </si>
  <si>
    <t>FORNECIMENTO E INSTALAÇÃO DE ESQUADRIA EM ALUMÍNIO E VIDRO LAMINADO EAVL 59- Dimensões 11.77x 5.30m</t>
  </si>
  <si>
    <t>FORNECIMENTO E INSTALAÇÃO DE ESQUADRIA EM ALUMÍNIO E VIDRO LAMINADO EAVL 60- Dimensões 8.00 x 3.00m</t>
  </si>
  <si>
    <t>FORNECIMENTO E INSTALAÇÃO DE ESQUADRIA EM ALUMÍNIO E VIDRO LAMINADO EAVL 61- Dimensões 11.75 x 1.55/2.45m</t>
  </si>
  <si>
    <t>FORNECIMENTO E INSTALAÇÃO DE ESQUADRIA EM ALUMÍNIO E VIDRO LAMINADO EAVL 62- Dimensões 4.52 x 1.5/2.45m</t>
  </si>
  <si>
    <t>FORNECIMENTO E INSTALAÇÃO DE ESQUADRIA EM ALUMÍNIO E VIDRO LAMINADO EAVL 63- Dimensões 13.47 x 4.05m</t>
  </si>
  <si>
    <t>FORNECIMENTO E INSTALAÇÃO DE ESQUADRIA EM ALUMÍNIO E VIDRO LAMINADO EAVL 64- Dimensões 22.59m²x 1.20</t>
  </si>
  <si>
    <t>FORNECIMENTO E INSTALAÇÃO DE ESQUADRIA EM ALUMÍNIO E VIDRO LAMINADO EAVL 65- Dimensões 4.95 x 1.82m</t>
  </si>
  <si>
    <t>FORNECIMENTO E INSTALAÇÃO DE ESQUADRIA EM ALUMÍNIO E VIDRO LAMINADO EAVL 66- Dimensões 4.50 x 0.88/3.05m</t>
  </si>
  <si>
    <t>FORNECIMENTO E INSTALAÇÃO DE ESQUADRIA EM ALUMÍNIO E VIDRO LAMINADO EAVL 67- Dimensões 4.91 x 0.88/3.05m</t>
  </si>
  <si>
    <t>5.1.3.1</t>
  </si>
  <si>
    <t>DIVISÓRIAS</t>
  </si>
  <si>
    <t>5.1.3</t>
  </si>
  <si>
    <t>5.2.1.11</t>
  </si>
  <si>
    <t>5.2.1.12</t>
  </si>
  <si>
    <t>1.1.1</t>
  </si>
  <si>
    <t>Despesas com pessoal de administração, inclusive alimentação, transporte, fardamentos e EPI's, veiculos para uso da administração, materias de consumo, limpeza e expediente para o canteiro de obras.</t>
  </si>
  <si>
    <t>1.2.1.3</t>
  </si>
  <si>
    <t>1.2.1.4</t>
  </si>
  <si>
    <t>Grua tipo Potain / MC 310 K12, capacidade de 12 toneladas (período de 12 meses)</t>
  </si>
  <si>
    <t>SERVIÇOS DIVERSOS</t>
  </si>
  <si>
    <t>BARRACÃO DE OBRAS</t>
  </si>
  <si>
    <t>Barracao de obra em tabuas de madeira com banheiro, cobertura em fibrocimento 4 mm, incluso instalacoes hidro-sanitarias e eletricas</t>
  </si>
  <si>
    <t>2.3.1.1</t>
  </si>
  <si>
    <t>2.3.1.2</t>
  </si>
  <si>
    <t>2.3.1.3</t>
  </si>
  <si>
    <t>2.3.1.4</t>
  </si>
  <si>
    <t>2.3.1.5</t>
  </si>
  <si>
    <t>2.3.1.6</t>
  </si>
  <si>
    <t>2.3.1.7</t>
  </si>
  <si>
    <t>2.3.1.8</t>
  </si>
  <si>
    <t>2.3.1.9</t>
  </si>
  <si>
    <t>2.3.1.10</t>
  </si>
  <si>
    <t>2.3.2.1</t>
  </si>
  <si>
    <t>2.3.2.2</t>
  </si>
  <si>
    <t>2.3.2.3</t>
  </si>
  <si>
    <t>2.3.2.4</t>
  </si>
  <si>
    <t>2.4.3</t>
  </si>
  <si>
    <t>2.4.4</t>
  </si>
  <si>
    <t>2.4.5</t>
  </si>
  <si>
    <t>2.4.6</t>
  </si>
  <si>
    <t>Bebedouro elétrico, capacidade 40L.</t>
  </si>
  <si>
    <t>2.4.7</t>
  </si>
  <si>
    <t>2.4.8</t>
  </si>
  <si>
    <t>2.4.9</t>
  </si>
  <si>
    <t>2.4.10</t>
  </si>
  <si>
    <t>2.4.11</t>
  </si>
  <si>
    <t>Caixa de inspeção 80 x 80 x 80 cm em alvenaria para rede de drenagem do canteiro</t>
  </si>
  <si>
    <t>2.4.12</t>
  </si>
  <si>
    <t>Canaleta meia cana de concreto, diâmetro 500mm  para rede de drenagem do canteiro</t>
  </si>
  <si>
    <t>TAPUMES E FECHAMENTOS</t>
  </si>
  <si>
    <t>NA ÁREA DO TPS</t>
  </si>
  <si>
    <t>Fornecimento e instalação de divisórias 35mm painel cego, miolo colméia, revestida com chapa laminada, com montantes em alumínio natural em "L" , "T" ou "X" I, da marca Eucatex, modelo Divilux 35 ou equivalente técnico.</t>
  </si>
  <si>
    <t>NA ÁREA DO ESTACIONAMENTO</t>
  </si>
  <si>
    <t>NA OBRA</t>
  </si>
  <si>
    <t xml:space="preserve">Escavação e carga  de material de 1a categoria </t>
  </si>
  <si>
    <t>Transporte de material de 1ª categoria - dmt 10 km</t>
  </si>
  <si>
    <t>t x km</t>
  </si>
  <si>
    <t>Espalhamento e conformação de material de bota-for a</t>
  </si>
  <si>
    <t>3.4.6</t>
  </si>
  <si>
    <t>Escavação mecanizada de valas em material de 1ª categoria, excluindo  esgotamento / escoramento</t>
  </si>
  <si>
    <t>Escavação manual de valas / cavas material de 1ª categoria 1,50 a 3,00 m excluindo escoramento (areia argila ou piçarra)</t>
  </si>
  <si>
    <t>ESTRUTURAS METÁLICAS / COBERTURA</t>
  </si>
  <si>
    <t>Fornecimento, instalação Perfil metálico laminado inclusive chapas de ligações e base - Rampa 01 (EIXO 0 AO 1 / I' AO F')</t>
  </si>
  <si>
    <t>Fornecimento, instalação Perfil metálico laminado inclusive chapas de ligações e base - Rampa 02 (EIXO 0 AO 1 / F AO I)</t>
  </si>
  <si>
    <t>Fornecimento, instalação perfil metálico laminado, U enrijecido e perfil tubular,  inclusive chapas de ligações e base - Rampa 03 (EIXO 0 AO 1 / E' AO C')</t>
  </si>
  <si>
    <t>Fornecimento, instalação perfil metálico laminado, U enrijecido e perfil tubular,  inclusive chapas de ligações e base - Rampa 04 ( EIXO 0 AO 1 / B AO D)</t>
  </si>
  <si>
    <t>Fornecimento, instalação perfil metálico laminado, U enrijecido e perfil tubular,  inclusive chapas de ligações e base - Coberta 01 ( EIXO 4' AO 0 / H' AO B') / ( EIXO 4' AO 0 / B AO H)</t>
  </si>
  <si>
    <t>Fornecimento, instalação perfil metálico laminado e perfil tubular,  inclusive chapas de ligações e base - Coberta 02 ( EIXO 5' AO 3' / B' AO B)</t>
  </si>
  <si>
    <t>Fornecimento, instalação perfil metálico laminado e perfil tubular,  inclusive chapas de ligações e base - Coberta 03 (EIXO 2 AO 5 / I' AO C') / (EIXO 2 AO 5 / C AO I)</t>
  </si>
  <si>
    <t>Fornecimento, instalação perfil metálico laminado e perfil tubular,  inclusive chapas de ligações e base - Conectores (EIXO 6 AO 7 / P' AO M)</t>
  </si>
  <si>
    <t xml:space="preserve"> Fornecimento e Execução de Laje tipo Stell Deck ( L=274mm / H=15,0 mm )</t>
  </si>
  <si>
    <t>Malha antifissuração Q92 p/ as lajes stell deck</t>
  </si>
  <si>
    <t>Fornecimento, instalação perfil metálico laminado, U enrijecido e perfil tubular,  inclusive chapas de ligações e base - Marquise Frontal Arqueada (EIXO F' AO F)</t>
  </si>
  <si>
    <t>Fornecimento, instalação Perfil metálico laminado inclusive chapas de ligações e base - Coberta da Ampliação Direita (EIXO 3 AO 7 / I AO M)</t>
  </si>
  <si>
    <t>Fornecimento, instalação Perfil metálico laminado inclusive chapas de ligações e base - Coberta da Ampliação Esquerda (EIXO 2 AO 7 / M' AO I')</t>
  </si>
  <si>
    <t>Fornecimento, instalação perfil metálico laminado e perfil tubular,  inclusive chapas de ligações e base - Coberta do Estacionamento</t>
  </si>
  <si>
    <t>Fornecimento, instalação perfil metálico laminado e perfil tubular,  inclusive chapas de ligações e base - Coberta da Capela (EIXO 1' AO 1 / I AO L)</t>
  </si>
  <si>
    <t>Fornecimento, instalação perfil metálico laminado e perfil tubular,  inclusive chapas de ligações e base - Coberta do Desembarque Remoto Direito (EIXO 3 AO 6 / L AO N)</t>
  </si>
  <si>
    <t>Fornecimento, instalação perfil metálico laminado e perfil tubular,  inclusive chapas de ligações e base - Coberta do Desembarque Remoto Esquerdo (EIXO 3 AO 6 / L' AO N')</t>
  </si>
  <si>
    <t>Fornecimento, instalação perfil metálico U e perfil tubular,  inclusive chapas de ligações e base - Escada Metálica - M1A (NÍVEL 79,63 E 86,14)</t>
  </si>
  <si>
    <t>Fornecimento, instalação perfil metálico laminado e perfil tubular,  inclusive chapas de ligações e base - Escada Metálica - M1B (NÍVEL 86,14 E 96,09)</t>
  </si>
  <si>
    <t>ESCADA METÁLICA - M2 ( NÍVEL 77,77 E 79,63 )</t>
  </si>
  <si>
    <t>Fornecimento, instalação perfil metálico U e perfil tubular,  inclusive chapas de ligações e base - Escada Metálica - M2 (NÍVEL 77,77 E 79,63)</t>
  </si>
  <si>
    <t>Fornecimento, instalação perfil metálico U e perfil tubular,  inclusive chapas de ligações e base - Escada Metálica - M3 (NÍVEL 77,77 E 79,63)</t>
  </si>
  <si>
    <t>Fornecimento, instalação perfil metálico U e perfil tubular,  inclusive chapas de ligações e base - Escada Metálica - M4 (NÍVEL 77,77 E 79,63)</t>
  </si>
  <si>
    <t>Fornecimento, instalação perfil metálico U e perfil tubular,  inclusive chapas de ligações e base - Escada Metálica - M5 (NÍVEL 79,70 E 96,09)</t>
  </si>
  <si>
    <t>Fornecimento, instalação perfil metálico U, L e perfil tubular,  inclusive chapas de ligações e base - Escada Metálica - M6 (NÍVEL 83,03 E 85,58)</t>
  </si>
  <si>
    <t>Fornecimento, instalação perfil metálico U e perfil tubular,  inclusive chapas de ligações e base - Escada Metálica - E14 (NÍVEL 88,26 E 93,62)</t>
  </si>
  <si>
    <t>Fornecimento, instalação perfil metálico soldado, laminado, inclusive chapas, parafusos, porcas, arruelas e soldas - Forma da Coberta da Cut - NÍVEL 83,03</t>
  </si>
  <si>
    <t>Fornecimento, instalação perfil metálico - U, perfil metálico laminado, inclusive chapas, parafusos, porcas, arruelas e soldas - Forma do Back Office - NÍVEL 85,58</t>
  </si>
  <si>
    <t>Fornecimento, instalação perfil metálico laminado inclusive chapas de ligações e base - COA / COE - NÍVEL 99,32</t>
  </si>
  <si>
    <t>Fornecimento, instalação perfil metálico laminado, perfil metalico U e perfil tubular,  inclusive chapas de ligações e base, Chapas de ligações e base - Passarela da COA / COE - NÍVEL 99,32</t>
  </si>
  <si>
    <t>Fornecimento, instalação perfil metálico laminado inclusive chapas de ligações e base - Suporte do Forro dos Conectores (EIXO 6 AO 7 / P' AO M)</t>
  </si>
  <si>
    <t>Fornecimento, instalação perfil metálico laminado, Perfil metálico - U e U enrijecido, inclusive chapas de ligações e base - Marquise Lateral (EIXO 0 AO 1 / L' AO J')</t>
  </si>
  <si>
    <t>Fornecimento, instalação perfil metálico laminado inclusive chapas de ligações e base - Piso Elevado - Terraço Panorâmico (EIXO 6 AO 7 / B' AO B)</t>
  </si>
  <si>
    <t>Fornecimento, instalação perfil metálico laminado e perfil tubular,  inclusive chapas de ligações e base - Coberta Direita/Esquerda - (EIXON 3' AO 0 / J' AO H')</t>
  </si>
  <si>
    <t>Fornecimento, instalação de perfis metálico - soldados, perfis laminados, perfil circular, inclusive chapas, parafusos, porcas, arruelas e soldas - Passarela do Saguão - NÍVEL 85,58</t>
  </si>
  <si>
    <t>Fornecimento e Instalação de Divisórias de piso a teto de 35 mm em painel cego miolo vermiculita revestida com fórmica em chapa de fibra de madeira prensada com montantes alumínio anodizado natural em ''L'',''T'' ou ''X'', incluindo portas e suas ferragens ou equivalente técnico.</t>
  </si>
  <si>
    <t>Fornecimento e Instalação de Esquadria em Madeira EM 11- Dimensões 0.60 x 2.10m</t>
  </si>
  <si>
    <t>Fornecimento e Instalação de Esquadria em Madeira EM 12- Dimensões 0.80 x 2.10m</t>
  </si>
  <si>
    <t>Fornecimento e Instalação de Esquadria em Aluminio com Veneziana EVEA 04- Dimensões 3.40 x0.40/ 2.30</t>
  </si>
  <si>
    <t>5.2.11.1</t>
  </si>
  <si>
    <t>5.2.11.2</t>
  </si>
  <si>
    <t>Fornecimento e instalação de coberta em policarbonato alveolar incolor cristal Multilux, ou equivalente técnico, em chapas de 6,00x1,05m, espessura 6mm, inclusive arremates e acessórios.</t>
  </si>
  <si>
    <t xml:space="preserve">Fornecimento e instalação de calha em chapa de aço galvanizado nº24 com união em solda branca, e elementos de fixação em aço, acabamento em pintura à pistola em esmalte poliuretano (SUMATANE HB SEMI-BRILHO), cor Munsell N 6,5, em 2 (duas) demãos (e=25µm cada), sobre pintura intermediária em tinta de fundo epóxi óxido de ferro (SUMADUR 44), em 1 (uma) demão (e=40µm), sobre fundo primer epóxi-isocianato (SUMADUR SP 530), todos de fabricação Sumaré ou equivalentes técnicos.  </t>
  </si>
  <si>
    <t>Alumínio composto - Fornecimento e aplicação de chapa de alumínio composto, constituída de duas lâminas de alumínio de 0,5 mm de espessura e um núcleo central de polietileno maciço, com 6 mm marca Alcan, modelo Alucobond na cor Silver, ou equivalente técnico, com juntas de 10 mm com selante em poliuretano Sikaflex 1A plus, da Sika.</t>
  </si>
  <si>
    <t>Fornecimento e aplicação de manta asfáltica produzida a partir da modificação física de asfaltos com polímeros (plastoméricos PL/elastoméricos EL), estruturada com não-tecido de filamentos contínuos de poliéster previamente estabilizado, com herbicida atóxico, inibidor do ataque de raízes, Torodin Antiraiz 4mm, da Viapol Impermeabilizantes, ou equivalente técnico.</t>
  </si>
  <si>
    <t>ESTRUTURAS E COBERTURAS</t>
  </si>
  <si>
    <t>instalação de ponto de luz</t>
  </si>
  <si>
    <t>Fornecimento e instalação de esquadria em alumínio e vidro laminado de dimensões 8,49 x 1,10 ou equivalente técnico.</t>
  </si>
  <si>
    <t>Carenagem dos pilares - Fornecimento e aplicação de chapa de alumínio composto, constituída de duas lâminas de alumínio de 0,5 mm de espessura e um núcleo central de polietileno maciço, com 6 mm marca Alcan, modelo Alucobond na cor Silver, ou equivalente técnico, com juntas de 10 mm com selante em poliuretano Sikaflex 1A plus, da Sika.</t>
  </si>
  <si>
    <t>Revestimento em Azulejo 15x15 cm nos banheiros</t>
  </si>
  <si>
    <t>Fornecimento e aplicação de chapa de alumínio composto para forro, constituída de duas lâminas de alumínio de 0,5 mm de espessura e um núcleo central de polietileno maciço, com 6 mm marca Alcan, modelo Alucobond na cor 101-White 16, ou equivalente técnico, com juntas de 10 mm com selante em poliuretano Sikaflex 1A plus, da Sika.</t>
  </si>
  <si>
    <t>PISOS ESTACIONAMENTO / GUARITA</t>
  </si>
  <si>
    <t>DIVERSOS ESTACIONAMENTO / GUARITA</t>
  </si>
  <si>
    <t xml:space="preserve">Medidor de Vazão Eletromagnético de 3/4'' </t>
  </si>
  <si>
    <t>Medidor de Vazão Eletromagnético de 1''</t>
  </si>
  <si>
    <t xml:space="preserve">Medidor de Vazão Eletromagnético de 1.1/4'' </t>
  </si>
  <si>
    <t xml:space="preserve">Medidor de Vazão Eletromagnético de 1.1/2'' </t>
  </si>
  <si>
    <t xml:space="preserve">Medidor de Vazão Eletromagnético de 2'' </t>
  </si>
  <si>
    <t xml:space="preserve">Medidor de Vazão Eletromagnético de 2.1/2'' </t>
  </si>
  <si>
    <t xml:space="preserve">Medidor de Vazão Eletromagnético de 3'' </t>
  </si>
  <si>
    <t xml:space="preserve">Medidor de Vazão Eletromagnético de 4'' </t>
  </si>
  <si>
    <t>Fornecimento, instalação, testes e comissionamento de equipamento enrolador de cabo, tipo auto-retrátil, enrolamento automático por molas, para cabo do painel de operação do sistema SIDO, com 22 metros de cabo sendo 5 pólos de 2,5mm2, isolação 350V; modelo Série 793 / 307014593, fabricação Nederman</t>
  </si>
  <si>
    <t>Equipamentos</t>
  </si>
  <si>
    <t>Fornecimento e instalação de Caixa de passagem em aço com tampa de 20 (A) x 20 (L) x 12 (P) cm, com buchas, parafusos e demais acessórios para sua fixação no piso ou parede de alvenaria.</t>
  </si>
  <si>
    <t>Fornecimento e instalação de Eletrocalha de 200 (A) x 500 (L) mm, perfurada, com tirantes, porcas, parafusos, buchas e demais componentes necessários a sua instalação.</t>
  </si>
  <si>
    <t>Fornecimento e instalação de Conexões do tipo curva horizontal 45º para eletrocalha de 200 (A) x 500 (L) mm) perfurada, com tirantes, porcas, parafusos, buchas e demais componentes necessários a sua instalação.</t>
  </si>
  <si>
    <t>Fornecimento e instalação de Conexões do tipo curva horizontal 90º para eletrocalha de 200 (A) x 500 (L) mm) perfurada, com tirantes, porcas, parafusos, buchas e demais componentes necessários a sua instalação.</t>
  </si>
  <si>
    <t>Fornecimento e instalação de Conexões do tipo desvio a direita para eletrocalha de 200 (A) x 500 (L) mm, perfurada, com tirantes, porcas, parafusos, buchas e demais componentes necessários a sua instalação.</t>
  </si>
  <si>
    <t>Fornecimento e instalação de Conexões do tipo desvio a esquerda para eletrocalha de 200 (A) x 500 (L) mm, perfurada, com tirantes, porcas, parafusos, buchas e demais componentes necessários a sua instalação.</t>
  </si>
  <si>
    <t>Fornecimento e instalação de Conexões do tipo curva vertical externa 90º para eletrocalha de 200 (A) x 500 (L) mm perfurada, com tirantes, porcas, parafusos, buchas e demais componentes necessários a sua instalação.</t>
  </si>
  <si>
    <t>Fornecimento e instalação de Conexões do tipo curva vertical interna 90º para eletrocalha de 200 (A) x 500 (L) mm perfurada, com tirantes, porcas, parafusos, buchas e demais componentes necessários a sua instalação.</t>
  </si>
  <si>
    <t>Fornecimento e instalação de Conexões do tipo redução concêntrica 500/400 para eletrocalha de 200 (A) x 500 (L) mm perfurada, com tirantes, porcas, parafusos, buchas e demais componentes necessários a sua instalação.</t>
  </si>
  <si>
    <t>Fornecimento e instalação de Conexões do tipo Tê Reto para eletrocalha de 200 (A) x 500 (L) mm perfurada, com tirantes, porcas, parafusos, buchas e demais componentes necessários a sua instalação.</t>
  </si>
  <si>
    <t>Fornecimento e instalação de Eletrocalha de 200 (A) x 400 (L) mm, perfurada, com tirantes, porcas, parafusos, buchas e demais componentes necessários a sua instalação.</t>
  </si>
  <si>
    <t>Fornecimento e instalação de Conexões do tipo curva horizontal 45º para eletrocalha de 200 (A) x 400 (L) mm) perfurada, com tirantes, porcas, parafusos, buchas e demais componentes necessários a sua instalação.</t>
  </si>
  <si>
    <t>Fornecimento e instalação de Conexões do tipo curva horizontal 90º para eletrocalha de 200 (A) x 400 (L) mm) perfurada, com tirantes, porcas, parafusos, buchas e demais componentes necessários a sua instalação.</t>
  </si>
  <si>
    <t>Fornecimento e instalação de Conexões do tipo desvio a direita para eletrocalha de 200 (A) x 400 (L) mm, perfurada, com tirantes, porcas, parafusos, buchas e demais componentes necessários a sua instalação.</t>
  </si>
  <si>
    <t>Fornecimento e instalação de Conexões do tipo desvio a esquerda para eletrocalha de 200 (A) x 400 (L) mm, perfurada, com tirantes, porcas, parafusos, buchas e demais componentes necessários a sua instalação.</t>
  </si>
  <si>
    <t>Fornecimento e instalação de Conexões do tipo curva vertical externa 90º para eletrocalha de 200 (A) x 400 (L) mm perfurada, com tirantes, porcas, parafusos, buchas e demais componentes necessários a sua instalação.</t>
  </si>
  <si>
    <t>Fornecimento e instalação de Conexões do tipo curva vertical interna 90º para eletrocalha de 200 (A) x 400 (L) mm perfurada, com tirantes, porcas, parafusos, buchas e demais componentes necessários a sua instalação.</t>
  </si>
  <si>
    <t>Fornecimento e instalação de Conexões do tipo redução concêntrica 400/300 para eletrocalha de 200 (A) x 400 (L) mm perfurada, com tirantes, porcas, parafusos, buchas e demais componentes necessários a sua instalação.</t>
  </si>
  <si>
    <t>Fornecimento e instalação de Conexões do tipo Tê Reto para eletrocalha de 200 (A) x 400 (L) mm perfurada, com tirantes, porcas, parafusos, buchas e demais componentes necessários a sua instalação.</t>
  </si>
  <si>
    <t>Fornecimento e instalação de Eletrocalha de 200 (A) x 300 (L) mm, perfurada, com tirantes, porcas, parafusos, buchas e demais componentes necessários a sua instalação.</t>
  </si>
  <si>
    <t>Fornecimento e instalação de Conexões do tipo curva horizontal 45º para eletrocalha de 200 (A) x 300 (L) mm) perfurada, com tirantes, porcas, parafusos, buchas e demais componentes necessários a sua instalação.</t>
  </si>
  <si>
    <t>Fornecimento e instalação de Conexões do tipo curva horizontal 90º para eletrocalha de 200 (A) x 300 (L) mm) perfurada, com tirantes, porcas, parafusos, buchas e demais componentes necessários a sua instalação.</t>
  </si>
  <si>
    <t>Fornecimento e instalação de Conexões do tipo desvio a direita para eletrocalha de 200 (A) x 300 (L) mm, perfurada, com tirantes, porcas, parafusos, buchas e demais componentes necessários a sua instalação.</t>
  </si>
  <si>
    <t>Fornecimento e instalação de Conexões do tipo desvio a esquerda para eletrocalha de 200 (A) x 300 (L) mm, perfurada, com tirantes, porcas, parafusos, buchas e demais componentes necessários a sua instalação.</t>
  </si>
  <si>
    <t>Fornecimento e instalação de Conexões do tipo curva vertical externa 90º para eletrocalha de 200 (A) x 300 (L) mm perfurada, com tirantes, porcas, parafusos, buchas e demais componentes necessários a sua instalação.</t>
  </si>
  <si>
    <t>Fornecimento e instalação de Conexões do tipo curva vertical interna 90º para eletrocalha de 200 (A) x 300 (L) mm perfurada, com tirantes, porcas, parafusos, buchas e demais componentes necessários a sua instalação.</t>
  </si>
  <si>
    <t>Fornecimento e instalação de Conexões do tipo redução concêntrica 300/200 para eletrocalha de 200 (A) x 300 (L) mm perfurada, com tirantes, porcas, parafusos, buchas e demais componentes necessários a sua instalação.</t>
  </si>
  <si>
    <t>Fornecimento e instalação de Conexões do tipo Tê Reto para eletrocalha de 200 (A) x 300 (L) mm perfurada, com tirantes, porcas, parafusos, buchas e demais componentes necessários a sua instalação.</t>
  </si>
  <si>
    <t>Fornecimento e instalação de Eletrocalha de 150 (A) x 300 (L) mm, perfurada, com tirantes, porcas, parafusos, buchas e demais componentes necessários a sua instalação.</t>
  </si>
  <si>
    <t>Fornecimento e instalação de Conexões do tipo curva horizontal 45º para eletrocalha de 150 (A) x 300 (L) mm) perfurada, com tirantes, porcas, parafusos, buchas e demais componentes necessários a sua instalação.</t>
  </si>
  <si>
    <t>Fornecimento e instalação de Conexões do tipo curva horizontal 90º para eletrocalha de 150 (A) x 300 (L) mm) perfurada, com tirantes, porcas, parafusos, buchas e demais componentes necessários a sua instalação.</t>
  </si>
  <si>
    <t>Fornecimento e instalação de Conexões do tipo desvio a direita para eletrocalha de 150 (A) x 300 (L) mm, perfurada, com tirantes, porcas, parafusos, buchas e demais componentes necessários a sua instalação.</t>
  </si>
  <si>
    <t>Fornecimento e instalação de Conexões do tipo desvio a esquerda para eletrocalha de 150 (A) x 300 (L) mm, perfurada, com tirantes, porcas, parafusos, buchas e demais componentes necessários a sua instalação.</t>
  </si>
  <si>
    <t>Fornecimento e instalação de Conexões do tipo curva vertical externa 90º para eletrocalha de 150 (A) x 300 (L) mm perfurada, com tirantes, porcas, parafusos, buchas e demais componentes necessários a sua instalação.</t>
  </si>
  <si>
    <t>Fornecimento e instalação de Conexões do tipo curva vertical interna 90º para eletrocalha de 150 (A) x 300 (L) mm perfurada, com tirantes, porcas, parafusos, buchas e demais componentes necessários a sua instalação.</t>
  </si>
  <si>
    <t>Fornecimento e instalação de Conexões do tipo redução concêntrica 300/200 para eletrocalha de 150 (A) x 300 (L) mm perfurada, com tirantes, porcas, parafusos, buchas e demais componentes necessários a sua instalação.</t>
  </si>
  <si>
    <t>Fornecimento e instalação de Conexões do tipo Tê Reto para eletrocalha de 150 (A) x 300 (L) mm perfurada, com tirantes, porcas, parafusos, buchas e demais componentes necessários a sua instalação.</t>
  </si>
  <si>
    <t>Fornecimento e instalação de Eletrocalha de 200 (A) x 200 (L) mm, perfurada, com tirantes, porcas, parafusos, buchas e demais componentes necessários a sua instalação.</t>
  </si>
  <si>
    <t>Fornecimento e instalação de Conexões do tipo curva horizontal 45º para eletrocalha de 200 (A) x 200 (L) mm) perfurada, com tirantes, porcas, parafusos, buchas e demais componentes necessários a sua instalação.</t>
  </si>
  <si>
    <t>Fornecimento e instalação de Conexões do tipo curva horizontal 90º para eletrocalha de 200 (A) x 200 (L) mm) perfurada, com tirantes, porcas, parafusos, buchas e demais componentes necessários a sua instalação.</t>
  </si>
  <si>
    <t>Fornecimento e instalação de Conexões do tipo desvio a direita para eletrocalha de 200 (A) x 200 (L) mm, perfurada, com tirantes, porcas, parafusos, buchas e demais componentes necessários a sua instalação.</t>
  </si>
  <si>
    <t>Fornecimento e instalação de Conexões do tipo desvio a esquerda para eletrocalha de 200 (A) x 200 (L) mm, perfurada, com tirantes, porcas, parafusos, buchas e demais componentes necessários a sua instalação.</t>
  </si>
  <si>
    <t>Fornecimento e instalação de Conexões do tipo curva vertical externa 90º para eletrocalha de 200 (A) x 200 (L) mm perfurada, com tirantes, porcas, parafusos, buchas e demais componentes necessários a sua instalação.</t>
  </si>
  <si>
    <t>Fornecimento e instalação de Conexões do tipo curva vertical interna 90º para eletrocalha de 200 (A) x 200 (L) mm perfurada, com tirantes, porcas, parafusos, buchas e demais componentes necessários a sua instalação.</t>
  </si>
  <si>
    <t>Fornecimento e instalação de Conexões do tipo redução concêntrica 200/100 para eletrocalha de 200 (A) x 200 (L) mm perfurada, com tirantes, porcas, parafusos, buchas e demais componentes necessários a sua instalação.</t>
  </si>
  <si>
    <t>Fornecimento e instalação de Conexões do tipo Tê Reto para eletrocalha de 200 (A) x 200 (L) mm perfurada, com tirantes, porcas, parafusos, buchas e demais componentes necessários a sua instalação.</t>
  </si>
  <si>
    <t>Fornecimento e instalação de Eletrocalha de 150 (A) x 200 (L) mm, perfurada, com tirantes, porcas, parafusos, buchas e demais componentes necessários a sua instalação.</t>
  </si>
  <si>
    <t>Fornecimento e instalação de Conexões do tipo curva horizontal 45º para eletrocalha de 150 (A) x 200 (L) mm) perfurada, com tirantes, porcas, parafusos, buchas e demais componentes necessários a sua instalação.</t>
  </si>
  <si>
    <t>Fornecimento e instalação de Conexões do tipo curva horizontal 90º para eletrocalha de 150 (A) x 200 (L) mm) perfurada, com tirantes, porcas, parafusos, buchas e demais componentes necessários a sua instalação.</t>
  </si>
  <si>
    <t>Fornecimento e instalação de Conexões do tipo desvio a direita para eletrocalha de 150 (A) x 200 (L) mm, perfurada, com tirantes, porcas, parafusos, buchas e demais componentes necessários a sua instalação.</t>
  </si>
  <si>
    <t>Fornecimento e instalação de Conexões do tipo desvio a esquerda para eletrocalha de 150 (A) x 200 (L) mm, perfurada, com tirantes, porcas, parafusos, buchas e demais componentes necessários a sua instalação.</t>
  </si>
  <si>
    <t>Fornecimento e instalação de Conexões do tipo curva vertical externa 90º para eletrocalha de 150 (A) x 200 (L) mm perfurada, com tirantes, porcas, parafusos, buchas e demais componentes necessários a sua instalação.</t>
  </si>
  <si>
    <t>Fornecimento e instalação de Conexões do tipo curva vertical interna 90º para eletrocalha de 150 (A) x 200 (L) mm perfurada, com tirantes, porcas, parafusos, buchas e demais componentes necessários a sua instalação.</t>
  </si>
  <si>
    <t>Fornecimento e instalação de Conexões do tipo redução concêntrica 200/100 para eletrocalha de 150 (A) x 200 (L) mm perfurada, com tirantes, porcas, parafusos, buchas e demais componentes necessários a sua instalação.</t>
  </si>
  <si>
    <t>Fornecimento e instalação de Conexões do tipo Tê Reto para eletrocalha de 150 (A) x 200 (L) mm perfurada, com tirantes, porcas, parafusos, buchas e demais componentes necessários a sua instalação.</t>
  </si>
  <si>
    <t>Fornecimento e instalação de Eletrocalha de 100 (A) x 200 (L) mm, perfurada, com tirantes, porcas, parafusos, buchas e demais componentes necessários a sua instalação.</t>
  </si>
  <si>
    <t>Fornecimento e instalação de Conexões do tipo curva horizontal 45º para eletrocalha de 100 (A) x 200 (L) mm, perfurada, com tirantes, porcas, parafusos, buchas e demais componentes necessários a sua instalação.</t>
  </si>
  <si>
    <t>Fornecimento e instalação de Conexões do tipo curva horizontal 90º para eletrocalha de 100 (A) x 200 (L) mm) perfurada, com tirantes, porcas, parafusos, buchas e demais componentes necessários a sua instalação.</t>
  </si>
  <si>
    <t>10.1.59</t>
  </si>
  <si>
    <t>Fornecimento e instalação de Conexões do tipo desvio a direita para eletrocalha de 100 (A) x 200 (L) mm, perfurada, com tirantes, porcas, parafusos, buchas e demais componentes necessários a sua instalação.</t>
  </si>
  <si>
    <t>10.1.60</t>
  </si>
  <si>
    <t>Fornecimento e instalação de Conexões do tipo desvio a esquerda para eletrocalha de 100 (A) x 200 (L) mm, perfurada, com tirantes, porcas, parafusos, buchas e demais componentes necessários a sua instalação.</t>
  </si>
  <si>
    <t>10.1.61</t>
  </si>
  <si>
    <t>Fornecimento e instalação de Conexões do tipo curva vertical externa 90º para eletrocalha de 100 (A) x 200 (L) mm perfurada, com tirantes, porcas, parafusos, buchas e demais componentes necessários a sua instalação.</t>
  </si>
  <si>
    <t>10.1.62</t>
  </si>
  <si>
    <t>Fornecimento e instalação de Conexões do tipo curva vertical interna 90º para eletrocalha de 100 (A) x 200 (L) mm perfurada, com tirantes, porcas, parafusos, buchas e demais componentes necessários a sua instalação.</t>
  </si>
  <si>
    <t>10.1.63</t>
  </si>
  <si>
    <t>Fornecimento e instalação de Conexões do tipo redução concêntrica 200/100 para eletrocalha de 100 (A) x 200 (L) mm perfurada, com tirantes, porcas, parafusos, buchas e demais componentes necessários a sua instalação.</t>
  </si>
  <si>
    <t>10.1.64</t>
  </si>
  <si>
    <t>Fornecimento e instalação de Conexões do tipo Tê Reto para eletrocalha de 100 (A) x 200 (L) mm perfurada, com tirantes, porcas, parafusos, buchas e demais componentes necessários a sua instalação.</t>
  </si>
  <si>
    <t>10.1.65</t>
  </si>
  <si>
    <t>Fornecimento e instalação de Eletrocalha de 100 (A) x 100 (L) mm, perfurada, com tirantes, porcas, parafusos, buchas e demais componentes necessários a sua instalação.</t>
  </si>
  <si>
    <t>10.1.66</t>
  </si>
  <si>
    <t>Fornecimento e instalação de Conexões do tipo curva horizontal 45º para eletrocalha de 100 (A) x 100 (L) mm, perfurada, com tirantes, porcas, parafusos, buchas e demais componentes necessários a sua instalação.</t>
  </si>
  <si>
    <t>10.1.67</t>
  </si>
  <si>
    <t>Fornecimento e instalação de Conexões do tipo curva horizontal 90º para eletrocalha de 100 (A) x 100 (L) mm) perfurada, com tirantes, porcas, parafusos, buchas e demais componentes necessários a sua instalação.</t>
  </si>
  <si>
    <t>10.1.68</t>
  </si>
  <si>
    <t>Fornecimento e instalação de Conexões do tipo desvio a direita para eletrocalha de 100 (A) x 100 (L) mm, perfurada, com tirantes, porcas, parafusos, buchas e demais componentes necessários a sua instalação.</t>
  </si>
  <si>
    <t>10.1.69</t>
  </si>
  <si>
    <t>Fornecimento e instalação de Conexões do tipo desvio a esquerda para eletrocalha de 100 (A) x 100 (L) mm, perfurada, com tirantes, porcas, parafusos, buchas e demais componentes necessários a sua instalação.</t>
  </si>
  <si>
    <t>10.1.70</t>
  </si>
  <si>
    <t>Fornecimento e instalação de Conexões do tipo curva vertical externa 90º para eletrocalha de 100 (A) x 100 (L) mm perfurada, com tirantes, porcas, parafusos, buchas e demais componentes necessários a sua instalação.</t>
  </si>
  <si>
    <t>10.1.71</t>
  </si>
  <si>
    <t>Fornecimento e instalação de Conexões do tipo curva vertical interna 90º para eletrocalha de 100 (A) x 100 (L) mm perfurada, com tirantes, porcas, parafusos, buchas e demais componentes necessários a sua instalação.</t>
  </si>
  <si>
    <t>10.1.72</t>
  </si>
  <si>
    <t>Fornecimento e instalação de Conexões do tipo redução concêntrica 100/75 para eletrocalha de 100 (A) x 100 (L) mm perfurada, com tirantes, porcas, parafusos, buchas e demais componentes necessários a sua instalação.</t>
  </si>
  <si>
    <t>10.1.73</t>
  </si>
  <si>
    <t>Fornecimento e instalação de Conexões do tipo Tê Reto para eletrocalha de 100 (A) x 100 (L) mm perfurada, com tirantes, porcas, parafusos, buchas e demais componentes necessários a sua instalação.</t>
  </si>
  <si>
    <t>10.1.74</t>
  </si>
  <si>
    <t>Fornecimento e instalação de Eletrocalha de 50 (A) x 100 (L) mm, perfurada, com tirantes, porcas, parafusos, buchas e demais componentes necessários a sua instalação.</t>
  </si>
  <si>
    <t>10.1.75</t>
  </si>
  <si>
    <t>Fornecimento e instalação de Conexões do tipo curva horizontal 45º para eletrocalha de 50 (A) x 100 (L) mm, perfurada, com tirantes, porcas, parafusos, buchas e demais componentes necessários a sua instalação.</t>
  </si>
  <si>
    <t>10.1.76</t>
  </si>
  <si>
    <t>Fornecimento e instalação de Conexões do tipo curva horizontal 90º para eletrocalha de 50 (A) x 100 (L) mm) perfurada, com tirantes, porcas, parafusos, buchas e demais componentes necessários a sua instalação.</t>
  </si>
  <si>
    <t>10.1.77</t>
  </si>
  <si>
    <t>Fornecimento e instalação de Conexões do tipo desvio a direita para eletrocalha de 50 (A) x 100 (L) mm, perfurada, com tirantes, porcas, parafusos, buchas e demais componentes necessários a sua instalação.</t>
  </si>
  <si>
    <t>10.1.78</t>
  </si>
  <si>
    <t>Fornecimento e instalação de Conexões do tipo desvio a esquerda para eletrocalha de 50 (A) x 100 (L) mm, perfurada, com tirantes, porcas, parafusos, buchas e demais componentes necessários a sua instalação.</t>
  </si>
  <si>
    <t>10.1.79</t>
  </si>
  <si>
    <t>Fornecimento e instalação de Conexões do tipo curva vertical externa 90º para eletrocalha de 50 (A) x 100 (L) mm perfurada, com tirantes, porcas, parafusos, buchas e demais componentes necessários a sua instalação.</t>
  </si>
  <si>
    <t>10.1.80</t>
  </si>
  <si>
    <t>Fornecimento e instalação de Conexões do tipo curva vertical interna 90º para eletrocalha de 50 (A) x 100 (L) mm perfurada, com tirantes, porcas, parafusos, buchas e demais componentes necessários a sua instalação.</t>
  </si>
  <si>
    <t>10.1.81</t>
  </si>
  <si>
    <t>Fornecimento e instalação de Conexões do tipo redução concêntrica 100/75 para eletrocalha de 50 (A) x 100 (L) mm perfurada, com tirantes, porcas, parafusos, buchas e demais componentes necessários a sua instalação.</t>
  </si>
  <si>
    <t>10.1.82</t>
  </si>
  <si>
    <t>Fornecimento e instalação de Conexões do tipo Tê Reto para eletrocalha de 50 (A) x 100 (L) mm perfurada, com tirantes, porcas, parafusos, buchas e demais componentes necessários a sua instalação.</t>
  </si>
  <si>
    <t>10.1.83</t>
  </si>
  <si>
    <t>Fornecimento e instalação de Eletrocalha de 50 (A) x 75 (L) mm, perfurada, com tirantes, porcas, parafusos, buchas e demais componentes necessários a sua instalação.</t>
  </si>
  <si>
    <t>10.1.84</t>
  </si>
  <si>
    <t>Fornecimento e instalação de Conexões do tipo curva horizontal 45º para eletrocalha de 50 (A) x 75 (L) mm, perfurada, com tirantes, porcas, parafusos, buchas e demais componentes necessários a sua instalação.</t>
  </si>
  <si>
    <t>10.1.85</t>
  </si>
  <si>
    <t>Fornecimento e instalação de Conexões do tipo curva horizontal 90º para eletrocalha de 50 (A) x 75 (L) mm) perfurada, com tirantes, porcas, parafusos, buchas e demais componentes necessários a sua instalação.</t>
  </si>
  <si>
    <t>10.1.86</t>
  </si>
  <si>
    <t>Fornecimento e instalação de Conexões do tipo desvio a direita para eletrocalha de 50 (A) x 75 (L) mm, perfurada, com tirantes, porcas, parafusos, buchas e demais componentes necessários a sua instalação.</t>
  </si>
  <si>
    <t>10.1.87</t>
  </si>
  <si>
    <t>Fornecimento e instalação de Conexões do tipo desvio a esquerda para eletrocalha de 50 (A) x 75 (L) mm, perfurada, com tirantes, porcas, parafusos, buchas e demais componentes necessários a sua instalação.</t>
  </si>
  <si>
    <t>10.1.88</t>
  </si>
  <si>
    <t>Fornecimento e instalação de Conexões do tipo curva vertical externa 90º para eletrocalha de 50 (A) x 75 (L) mm perfurada, com tirantes, porcas, parafusos, buchas e demais componentes necessários a sua instalação.</t>
  </si>
  <si>
    <t>10.1.89</t>
  </si>
  <si>
    <t>Fornecimento e instalação de Conexões do tipo curva vertical interna 90º para eletrocalha de 50 (A) x 75 (L) mm perfurada, com tirantes, porcas, parafusos, buchas e demais componentes necessários a sua instalação.</t>
  </si>
  <si>
    <t>10.1.90</t>
  </si>
  <si>
    <t>Fornecimento e instalação de Conexões do tipo redução concêntrica 75/50 para eletrocalha de 50 (A) x 75 (L) mm perfurada, com tirantes, porcas, parafusos, buchas e demais componentes necessários a sua instalação.</t>
  </si>
  <si>
    <t>10.1.91</t>
  </si>
  <si>
    <t>Fornecimento e instalação de Conexões do tipo Tê Reto para eletrocalha de 50 (A) x 75 (L) mm perfurada, com tirantes, porcas, parafusos, buchas e demais componentes necessários a sua instalação.</t>
  </si>
  <si>
    <t>10.1.92</t>
  </si>
  <si>
    <t>Fornecimento e instalação de Eletrocalha de 50 (A) x 50 (L) mm, perfurada, com tirantes, porcas, parafusos, buchas e demais componentes necessários a sua instalação.</t>
  </si>
  <si>
    <t>10.1.93</t>
  </si>
  <si>
    <t>Fornecimento e instalação de Conexões do tipo curva horizontal 45º para eletrocalha de 50 (A) x 50 (L) mm, perfurada, com tirantes, porcas, parafusos, buchas e demais componentes necessários a sua instalação.</t>
  </si>
  <si>
    <t>10.1.94</t>
  </si>
  <si>
    <t>Fornecimento e instalação de Conexões do tipo curva horizontal 90º para eletrocalha de 50 (A) x 50 (L) mm) perfurada, com tirantes, porcas, parafusos, buchas e demais componentes necessários a sua instalação.</t>
  </si>
  <si>
    <t>10.1.95</t>
  </si>
  <si>
    <t>Fornecimento e instalação de Conexões do tipo desvio a direita para eletrocalha de 50 (A) x 50 (L) mm, perfurada, com tirantes, porcas, parafusos, buchas e demais componentes necessários a sua instalação.</t>
  </si>
  <si>
    <t>10.1.96</t>
  </si>
  <si>
    <t>Fornecimento e instalação de Conexões do tipo desvio a esquerda para eletrocalha de 50 (A) x 50 (L) mm, perfurada, com tirantes, porcas, parafusos, buchas e demais componentes necessários a sua instalação.</t>
  </si>
  <si>
    <t>10.1.97</t>
  </si>
  <si>
    <t>Fornecimento e instalação de Conexões do tipo curva vertical externa 90º para eletrocalha de 50 (A) x 50 (L) mm perfurada, com tirantes, porcas, parafusos, buchas e demais componentes necessários a sua instalação.</t>
  </si>
  <si>
    <t>10.1.98</t>
  </si>
  <si>
    <t>Fornecimento e instalação de Conexões do tipo curva vertical interna 90º para eletrocalha de 50 (A) x 50 (L) mm perfurada, com tirantes, porcas, parafusos, buchas e demais componentes necessários a sua instalação.</t>
  </si>
  <si>
    <t>10.1.99</t>
  </si>
  <si>
    <t>Fornecimento e instalação de Conexões do tipo Tê Reto para eletrocalha de 50 (A) x 50 (L) mm perfurada, com tirantes, porcas, parafusos, buchas e demais componentes necessários a sua instalação.</t>
  </si>
  <si>
    <t>10.1.100</t>
  </si>
  <si>
    <t>Fornecimento e instalação de Eletroduto em aço galvanizado a fogo, tipo sime-pesado com costuras e rebarbas removidas de 3/4" com arruelas de fixação e luvas para sua conexão a eletrocalhas, à eletrodutos flexíveis e caixas de passagem/conexão, fornecido em barra de 3m</t>
  </si>
  <si>
    <t>10.1.101</t>
  </si>
  <si>
    <t>Fornecimento e instalação de Eletroduto em aço galvanizado a fogo, tipo sime-pesado com costuras e rebarbas removidas de 1'' com arruelas de fixação e luvas para sua conexão a eletrocalhas, à eletrodutos flexíveis e caixas de passagem/conexão, fornecido em barra de 3m</t>
  </si>
  <si>
    <t>10.1.102</t>
  </si>
  <si>
    <t>Fornecimento e instalação de Eletroduto em aço galvanizado a fogo, tipo sime-pesado com costuras e rebarbas removidas de 1 1/2" com arruelas de fixação e luvas para sua conexão a eletrocalhas, à eletrodutos flexíveis e caixas de passagem/conexão, fornecido em barra de 3m</t>
  </si>
  <si>
    <t>10.1.103</t>
  </si>
  <si>
    <t>Fornecimento e instalação de Eletroduto em aço galvanizado a fogo, tipo sime-pesado com costuras e rebarbas removidas de 2'' com arruelas de fixação e luvas para sua conexão a eletrocalhas, à eletrodutos flexíveis e caixas de passagem/conexão, fornecido em barra de 3m</t>
  </si>
  <si>
    <t>10.1.104</t>
  </si>
  <si>
    <t>Fornecimento e instalação de Eletroduto flexível metálico com proteção a oxidação do tipo sealtubo de 1" com arruelas e luvas para fixação em caixas.</t>
  </si>
  <si>
    <t>10.1.105</t>
  </si>
  <si>
    <t>Fornecimento e instalação de Eletroduto flexível metálico com proteção a oxidação do tipo sealtubo de 3/4'' com arruelas e luvas para fixação em caixas.</t>
  </si>
  <si>
    <t>10.1.106</t>
  </si>
  <si>
    <t xml:space="preserve">Fornecimento e instalação de Caixa 4x2x2  metálica para embutir na parede de alvenaria  </t>
  </si>
  <si>
    <t>10.1.107</t>
  </si>
  <si>
    <t xml:space="preserve">Fornecimento e instalação de Caixa 4x4x2  metálica para embutir na parede de alvenaria  </t>
  </si>
  <si>
    <t>10.1.108</t>
  </si>
  <si>
    <t xml:space="preserve">Fornecimento e instalação de Condulete tipo 'E' de 1'' com tampa cega </t>
  </si>
  <si>
    <t>10.1.109</t>
  </si>
  <si>
    <t xml:space="preserve">Fornecimento e instalação de Condulete tipo 'T' de 1'' com tampa cega </t>
  </si>
  <si>
    <t>10.1.110</t>
  </si>
  <si>
    <t xml:space="preserve">Fornecimento e instalação de Condulete tipo 'LL' de 1'' com tampa cega </t>
  </si>
  <si>
    <t>10.1.111</t>
  </si>
  <si>
    <t xml:space="preserve">Fornecimento e instalação de Condulete tipo 'C' de 1'' com tampa cega </t>
  </si>
  <si>
    <t>10.1.112</t>
  </si>
  <si>
    <t xml:space="preserve">Fornecimento e instalação de Condulete tipo 'E' de 3/4" com tampa cega </t>
  </si>
  <si>
    <t>10.1.113</t>
  </si>
  <si>
    <t xml:space="preserve">Fornecimento e instalação de Condulete tipo 'T' de 3/4" com tampa cega </t>
  </si>
  <si>
    <t>10.1.114</t>
  </si>
  <si>
    <t xml:space="preserve">Fornecimento e instalação de Condulete tipo 'LL' de 3/4" com tampa cega </t>
  </si>
  <si>
    <t>10.1.115</t>
  </si>
  <si>
    <t xml:space="preserve">Fornecimento e instalação de Condulete tipo 'C' de 3/4" com tampa cega </t>
  </si>
  <si>
    <t>10.1.116</t>
  </si>
  <si>
    <t xml:space="preserve">Fornecimento e instalação de Condulete tipo 'E' de 2" com tampa cega </t>
  </si>
  <si>
    <t>10.1.117</t>
  </si>
  <si>
    <t xml:space="preserve">Fornecimento e instalação de Condulete tipo 'T' de 2" com tampa cega </t>
  </si>
  <si>
    <t>10.1.118</t>
  </si>
  <si>
    <t xml:space="preserve">Fornecimento e instalação de Condulete tipo 'LL' de 2" com tampa cega </t>
  </si>
  <si>
    <t>10.1.119</t>
  </si>
  <si>
    <t xml:space="preserve">Fornecimento e instalação de Condulete tipo 'C' de 2" com tampa cega </t>
  </si>
  <si>
    <t>10.1.120</t>
  </si>
  <si>
    <t>10.1.121</t>
  </si>
  <si>
    <t>10.1.122</t>
  </si>
  <si>
    <t>10.1.123</t>
  </si>
  <si>
    <t>10.1.124</t>
  </si>
  <si>
    <t>Fornecimento e instalação de Caixa  com tampa de 30 (A) x 30 (L) x 12 (P) cm aparente, com buchas, parafusos e demais acessórios para sua fixação em parede de alvenaria.</t>
  </si>
  <si>
    <t>Fornecimento e Instalação de Distribuidor geral:  Módulo de distribuição tipo bastidor de parede, composto de colunas em aço, para instalação de blocos do tipo IDC (engate rápido) de 8/10 pares. Deverá fazer parte do fornecimento todos os acessórios necessários para fixação e vinculação de modulos. Deverá ser modulo para furturas ampliações, ter capacidade para instalação de 60 blocos por verticais e capacidade final de 2400 pares. 300  blocos de engate rápido de corte, 10 pares, categoria 5E; 02  ferramentas de inserção para uso em bloco de engate rápido; 02 (dois) cordões de teste 2/2; 02 (dois) cordões de teste 2/4; 02 (dois) alicate de grimpagem; 50 plugs de identificação cor vermelha; 50 plugs de identificação cor azul; 50 plugs de identificação cor amarela; 100 barras de terra 2/10; 200 elementos de aterramento; 300  módulos  de proteção sobretensão/sobrecorrente.</t>
  </si>
  <si>
    <t>Elaboração e Fornecimento de DOCUMENTAÇÃO TÉCNICA de Projeto executivo, conforme item 3.12 das ETEs</t>
  </si>
  <si>
    <t>10.4.6</t>
  </si>
  <si>
    <t>Elaboração e Fornecimento de DOCUMENTAÇÃO TÉCNICA e Projeto executivo as-biult de operação, manutenção, especificações técnicas e desenhos conforme item 3.12 das ETEs.</t>
  </si>
  <si>
    <t>10.4.7</t>
  </si>
  <si>
    <t>Elaboração e Fornecimento de Documentação Técnica de Treinamento, conforme item 3.18 das ETEs</t>
  </si>
  <si>
    <t>10.4.8</t>
  </si>
  <si>
    <t>Elaboração e Fornecimento de Documentação Técnica de Manuais, conforme item 3.19 das ETEs</t>
  </si>
  <si>
    <t>10.4.9</t>
  </si>
  <si>
    <t>Elaboração e Fornecimento de Período de Operação Inicial Assistida, conforme item 3.17 das ETEs</t>
  </si>
  <si>
    <t>m2</t>
  </si>
  <si>
    <t>UNID.</t>
  </si>
  <si>
    <t>Camada Separadora c/ filme de polietileno</t>
  </si>
  <si>
    <t>Piso em concreto, espessura = 7 cm</t>
  </si>
  <si>
    <t>Sinalização com tinta acrílica  branca, aplicada por aspersão mecanizada - Fornecimento e aplicação</t>
  </si>
  <si>
    <t>Sinalização tinta acrílica amarela, aplicada por aspersão mecanizada - Fornecimento e aplicação</t>
  </si>
  <si>
    <t>Sinalização com tinta acrílica branca, aplicada por aspersão manual - Fornecimento e aplicação</t>
  </si>
  <si>
    <t>Sinalização com tinta acrílica azul, aplicada por aspersão manual - Fornecimento e aplicação</t>
  </si>
  <si>
    <t>Placa R-1  (lado=0,25m) com tubo de aço industrial - Fornecimento e assentamento</t>
  </si>
  <si>
    <t>Placa R-2  (lado=0,75m) com tubo de aço industrial - Fornecimento e assentamento</t>
  </si>
  <si>
    <t>Placa R-3 (ø=0,40m) com tubo de aço industrial (ø=2") - Fornecimento e assentamento</t>
  </si>
  <si>
    <t>Placa R-3 (ø=0,40m) - Fornecimento e assentamento</t>
  </si>
  <si>
    <t>Placa R-4a  com tubo de aço industrial - Fornecimento e assentamento</t>
  </si>
  <si>
    <t>Placa R-4a - Fornecimento e assentamento</t>
  </si>
  <si>
    <t>Placa R-4b  com tubo de aço industrial - Fornecimento e assentamento</t>
  </si>
  <si>
    <t>Placa R-6a  (ø=0,40m) com tubo de aço industrial (ø=2") - Fornecimento e assentamento</t>
  </si>
  <si>
    <t>Placa R-6b  (ø=0,40m) com tubo de aço industrial (ø=2") - Fornecimento e assentamento</t>
  </si>
  <si>
    <t>Placa R-6c  (ø=0,40m) com tubo de aço industrial (ø=2") - Fornecimento e assentamento</t>
  </si>
  <si>
    <t>Placa R-15  com tubo de aço industrial (ø=2") - Fornecimento e assentamento</t>
  </si>
  <si>
    <t>Placa R-15 - Fornecimento e assentamento</t>
  </si>
  <si>
    <t>Placa R-19 (20km/h) com tubo de aço industrial (ø=2") - Fornecimento e assentamento</t>
  </si>
  <si>
    <t>Placa R-19 (20km/h) - Fornecimento e assentamento</t>
  </si>
  <si>
    <t>Placa R-19 (60km/h) com tubo de aço industrial (ø=2") - Fornecimento e assentamento</t>
  </si>
  <si>
    <t>Placa R-24a  (ø=0,40m) com tubo de aço industrial (ø=2") - Fornecimento e assentamento</t>
  </si>
  <si>
    <t xml:space="preserve">Placa R-24a  (ø=0,40m) - Fornecimento e assentamento </t>
  </si>
  <si>
    <t>Placa R-25b  (ø=0,40m) com tubo de aço industrial(ø=2") - Fornecimento e assentamento</t>
  </si>
  <si>
    <t>Placa R-25c  (ø=0,40m) com tubo de aço industrial (ø=2") - Fornecimento e assentamento</t>
  </si>
  <si>
    <t>Placa R-25d  (ø=0,40m) com tubo de aço industrial (ø=2") - Fornecimento e assentamento</t>
  </si>
  <si>
    <t>Placa R-28  com tubo de aço industrial - Fornecimento e assentamento</t>
  </si>
  <si>
    <t>Placa R-32 1a  com tubo de aço industrial - Fornecimento e assentamento</t>
  </si>
  <si>
    <t>Placa R-39  com tubo de aço industrial - Fornecimento e assentamento</t>
  </si>
  <si>
    <t>Placa A-15  com tubo de aço industrial - Fornecimento e assentamento</t>
  </si>
  <si>
    <t>Placa A-32b  com tubo de aço industrial - Fornecimento e assentamento</t>
  </si>
  <si>
    <t>Placa A-32b - Fornecimento e assentamento</t>
  </si>
  <si>
    <t>Placa A-43  com tubo de aço industrial - Fornecimento e assentamento</t>
  </si>
  <si>
    <t>Placa indicativa de sentido com tubo de aço industrial (2,00 x 1,20m) - Fornecimento e assentamento</t>
  </si>
  <si>
    <t>Placa indicativa de sentido com tubo de aço industrial (1,00 x 0,60m) - Fornecimento e assentamento</t>
  </si>
  <si>
    <t>Canaleta de concreto tipo meia cana diâmetro 0,50</t>
  </si>
  <si>
    <t>Poço de visita em alvenaria</t>
  </si>
  <si>
    <t>Coletor sifonado com capacidade de captação de 60l/s, caixa com grelha de ferro</t>
  </si>
  <si>
    <t>Rede Colet. Tubo de Concreto PA-2 D 0,40m Fornecimento e Assentamento</t>
  </si>
  <si>
    <t xml:space="preserve">Guia e sarjeta </t>
  </si>
  <si>
    <t xml:space="preserve">Demolição de dispositivo de concreto </t>
  </si>
  <si>
    <t>Remoção de tubulação de concreto D 0,40m</t>
  </si>
  <si>
    <t>Remoção de tubulação de concreto D 0,60m</t>
  </si>
  <si>
    <t>Remoção de tubulação de concreto D 0,80m</t>
  </si>
  <si>
    <t>Caixa separadora de Água e Óleo</t>
  </si>
  <si>
    <t>Fornecimento e plantio em placa/m2 de GRAMA ESMERALDA - Zoyzia japonica</t>
  </si>
  <si>
    <t>m3</t>
  </si>
  <si>
    <t>Fornecimento e instalação de 04 Grupo Motor Gerador, com capacidade de 600 kW em regime Continuo, com alternador especial para cargas deformantes, fator de potência 0,8 indutivo,  tensão de saida 380/220Vca - 60 Hz, incluindo kit de atenuacao de ruido, silenciador, sistema de exaustao de gasese e tanque diário de 250 litros e Fornecimento e instalação de Quadro de Transferencia Automática, com sistema de sincronismo, paralelismo e entrada em rampa</t>
  </si>
  <si>
    <t>GERAL</t>
  </si>
  <si>
    <t>Fornecimento e instalação de cordoalha de alumínio nú, #70mm2</t>
  </si>
  <si>
    <t>Fornecimento e instalação de cordoalha de cobre nú, #90mm2</t>
  </si>
  <si>
    <t>Fornecimento e instalação de cordoalha de cobre nú, #150mm2</t>
  </si>
  <si>
    <t>8.13.1.4</t>
  </si>
  <si>
    <t>Fornecimento e instalação de haste de aterramento tipo cooperweld Ø5/8"x3m com revestimento de cobre 254 micra, em caixa de inspeção em alvenaria com tampa de ferro fundido T-16 e conexão mecânica entre cabo e haste.</t>
  </si>
  <si>
    <t>8.13.1.5</t>
  </si>
  <si>
    <t>8.13.1.6</t>
  </si>
  <si>
    <t>Caixa de inspeção em liga de alumínio 4x4", com tampa antiderrapante, grau de proteção IP-55, e chapa de cobre a fogo (1/4" x 70mm) com 02 furos 1/4".</t>
  </si>
  <si>
    <t>8.13.1.7</t>
  </si>
  <si>
    <t>Caixa de equalização de potencial em chapa de aço com tampa, tratamento com tinta antiferruginosa e acabamento com tinta epóxi na cor cinza, através de processo eletrolítico e acessórios.</t>
  </si>
  <si>
    <t>8.13.1.8</t>
  </si>
  <si>
    <t>Tapume de chapa de madeira compensada (10mm) - pintura a cal- aproveitamento 2x</t>
  </si>
  <si>
    <t>X-MAO FT-1411/228 LUMINI - LPD FL T5 HE FH 28W/ 840 4000K 2600lm OSRAM ou LPD FL MASTER TL5-28W-HE/840 2600lm PHILIPS - RT ELETRÔNICO ECOTRONIC PLUS TL5 ED28A16TL5 127V PHILIPS</t>
  </si>
  <si>
    <t>X-MAO FE-1433 414 sky LUMINI - LPD FL LUMILUX T5 FH 14W/840 HE 4000K 1200lm OSRAM OU LPD FL MASTER TL5-14W/840 4000K 1350lm PHILIPS - RT ELETRÔNICO ECOTRONIC PLUS TL5 ED14A16TL5 127V PHILIPS</t>
  </si>
  <si>
    <t>LINEAR LIGHT FLEX TOPLED OSRAM - FITAS DE LEDS COM 600 LEDS LM10A-W3F-840 4000K COR BRANCA 24V 72W 120° (8,40m) OSRAM - FONTE OPTOTRONIC OT75/120-277V/24V OSRAM - CONECTOR CONNECTSYSTEM LM-2PIN 11V 2A OSRAM</t>
  </si>
  <si>
    <t>LINEAR LIGHT FLEX TOP LED BRANCO 4000K OSRAM - 600 LEDS LM10A W3F 827 BRANCO 2700K 24V 72W 120° (8,40m) OSRAM - FONTE OPTOTRONIC OT75/120-277V/24V E OSRAM</t>
  </si>
  <si>
    <t>X-MAO PI-2002/150-PR LUMINI - LPD VMET CDM-T 150W/942/4200K 12700lm PHILIPS - RT VMET PRIMAVISION HDI-PV 150W/S CDM 220V PHILIPS</t>
  </si>
  <si>
    <t>X-MAO FT 1520/235 LUMINI - LPD FL LUMILUX T5 FH 35W/840 HE 4000K 3300lm OSRAM - RT ELETRÔNICO QTP5 2X14-35W/220V OSRAM</t>
  </si>
  <si>
    <t>X-MAO T-2022/70 LUMINI - LPD VMET POWERBALL HCI-T 70W
/942 NDL PB 4200K 6800lm OSRAM ou LPD MASTER COLOUR CDM-T 70W/942 4200K 6600lm PHILIPS - RT POWERTRONIC VMET ELETRÔNICO PTI 70/220-240S OSRAM ou RT PRIMAVISION VMET ELETRÔNICO HID-PVC 70/SCDM 220V PHILIPS</t>
  </si>
  <si>
    <t xml:space="preserve">MILEWIDE SRS 421 PHILIPS / POSTE COM TRONCO CÔNICO DE 8m - LPD MASTER CITYWHITE CDO-TT E-40/150W PHILIPS (INCORPORADO À LUMINÁRIA) - RT ELETRÔNICO 150W/220V PHILIPS (INCORPORADO À LUMINÁRIA) </t>
  </si>
  <si>
    <t xml:space="preserve">MEGA MILEWIDE SRS 427 PHILIPS / POSTE COM TRONCO CÔNICO DE 10m - LPD MASTER CITYWHITE CDO-ET E-40/250W PHILIPS (INCORPORADO À LUMINÁRIA) - RT ELETROMAGNÉTICO 250W/220V PHILIPS (INCORPORADO À 
LUMINÁRIA) </t>
  </si>
  <si>
    <t xml:space="preserve">MEGA MILEWIDE SRS 427 250W H=10m PHILIPS - LPD MASTER CITYWHITE CDO-ETE-40/250W PHILIPS (INCORPORADO À LUMINÁRIA) - RT ELETROMAGNÉTICO 250W/220V PHILIPS (INCORPORADO À LUMINÁRIA)_MINI MILEWIDE SRS 419 60W H=4m PHILIPS / POSTE COM TRONCO CÔNICO DE 10m (VER DETALHE 01) - LPD MASTER COSMOWHITE CPO-TW  PGZ12/60WPHILIPS (INCORPORADO À LUMINÁRIA) - RT ELETRÔNICO 60W/220V PHILIPS (INCORPORADO À LUMINÁRIA) </t>
  </si>
  <si>
    <t>X-MAO J-4033/226/V LUMINI - LPD FL COMPACT DUPLA DULUX D/E 26W/840 4000K 1800lm OSRAM / LPD FL COMPACT DUPLA PLC26W8404P 4000K 1800lm PHILIPS - RT ELETRÔNICO ECOMASTER EL1/226A26PLT/C 127V PHILIPS</t>
  </si>
  <si>
    <t>X-MAO E-4039/232T/V LUMINI - LPD FL COMPACTA TRIPLA DULUX T/E 32W/840 IN PLUS 4000K 2400lm OSRAM / LPD COMPACTA TRIPLA PL-T/4P32W/840
NG 4000K 2400lm PHILIPS - RT ELETRÔNICO ECOMASTER EL1/242A26PL-T 127V PHILIPS</t>
  </si>
  <si>
    <t xml:space="preserve">X-MAO KUBE H18TLA LUMINI COR TITÂNIO - FL COMPACTA TRIPLA DULUX T 18W/840 PLUS 4000K 1200lm OSRAM OU FL COMPACTA TRIPLA PLC18W/8402P 4000K 1200lm PHILIPS - RT ELETROMAGNÉTICO SPC18B16 P 1x18W 127V PHILIPS </t>
  </si>
  <si>
    <t xml:space="preserve">X-MAO SOLUM 111 LUMINI - LPD HALOSPOT 111 ENERGY SAVER 65W 24°12V 8.500cd OSRAM - TRAFO ET-MV 70/110-120V OSRAM </t>
  </si>
  <si>
    <t>X-MAO SOLUM 111 LUMINI - LPD HALOSPOT 111 ENERGY SAVER 35W 24° 12V 4.500cd OSRAM - TRAFO ELETRÔNICO ET-E 50A16P 20-50W 120-127V PHILIPS</t>
  </si>
  <si>
    <t>Fornecimento e Instalação de Esquadria em Aluminio e Vidro Simples EAV 16- Dimensões 4.57 x 0.50 / 2.30m</t>
  </si>
  <si>
    <t>Fornecimento e Instalação de Esquadria em Aluminio e Vidro Simples EAV 17- Dimensões 4.37x 0.50/ 2.30m</t>
  </si>
  <si>
    <t>Fornecimento e Instalação de Esquadria em Aluminio e Vidro Simples EAV 18- Dimensões 3.10 x 0.50/ 2.15m</t>
  </si>
  <si>
    <t>Fornecimento e Instalação de Esquadria em Aluminio e Vidro Simples EAV 19- Dimensões 4.00x 0.50/ 2.15m</t>
  </si>
  <si>
    <t>Fornecimento e Instalação de Esquadria em Aluminio e Vidro Simples EAV 20- Dimensões 0.97 x 0.40/ 2.10m</t>
  </si>
  <si>
    <t>FORNECIMENTO E INSTALAÇÃO DE ESQUADRIA EM ALUMÍNIO E VIDRO LAMINADO EAVL 01- Dimensões 7.48x 4.50m</t>
  </si>
  <si>
    <t>FORNECIMENTO E INSTALAÇÃO DE ESQUADRIA EM ALUMÍNIO E VIDRO LAMINADO EAVL 02- Dimensões 11.39 x 4.50m</t>
  </si>
  <si>
    <t>FORNECIMENTO E INSTALAÇÃO DE ESQUADRIA EM ALUMÍNIO E VIDRO LAMINADO EAVL 03- Dimensões 4.04 x 4.50m</t>
  </si>
  <si>
    <t>FORNECIMENTO E INSTALAÇÃO DE ESQUADRIA EM ALUMÍNIO E VIDRO LAMINADO EAVL 04- Dimensões 23.37 x 4.50m</t>
  </si>
  <si>
    <t>FORNECIMENTO E INSTALAÇÃO DE ESQUADRIA EM ALUMÍNIO E VIDRO LAMINADO EAVL 07- Dimensões 13.10 x 3.00m</t>
  </si>
  <si>
    <t>FORNECIMENTO E INSTALAÇÃO DE ESQUADRIA EM ALUMÍNIO E VIDRO LAMINADO EAVL 13- Dimensões 11.99 x 4.05m</t>
  </si>
  <si>
    <t>FORNECIMENTO E INSTALAÇÃO DE ESQUADRIA EM ALUMÍNIO E VIDRO LAMINADO EAVL 14- Dimensões 13.45 x 4.05m</t>
  </si>
  <si>
    <t>FORNECIMENTO E INSTALAÇÃO DE ESQUADRIA EM ALUMÍNIO E VIDRO LAMINADO EAVL 16- Dimensões 4.82 x 0.40/ 2.00m</t>
  </si>
  <si>
    <t>FORNECIMENTO E INSTALAÇÃO DE ESQUADRIA EM ALUMÍNIO E VIDRO LAMINADO EAVL 19- Dimensões 11.18 x 4.50m</t>
  </si>
  <si>
    <t>FORNECIMENTO E INSTALAÇÃO DE ESQUADRIA EM ALUMÍNIO E VIDRO LAMINADO EAVL 21- Dimensões 5.72 x 4.34m</t>
  </si>
  <si>
    <t>FORNECIMENTO E INSTALAÇÃO DE ESQUADRIA EM ALUMÍNIO E VIDRO LAMINADO EAVL 23- Dimensões .29 x 3.99m</t>
  </si>
  <si>
    <t>FORNECIMENTO E INSTALAÇÃO DE ESQUADRIA EM ALUMÍNIO E VIDRO LAMINADO EAVL 24- Dimensões 12.10 x 4.34m</t>
  </si>
  <si>
    <t>FORNECIMENTO E INSTALAÇÃO DE ESQUADRIA EM ALUMÍNIO E VIDRO LAMINADO EAVL 25- Dimensões 12.10 x 3.99m</t>
  </si>
  <si>
    <t>FORNECIMENTO E INSTALAÇÃO DE ESQUADRIA EM ALUMÍNIO E VIDRO LAMINADO EAVL 26- Dimensões 12.13 x 4.34m</t>
  </si>
  <si>
    <t>FORNECIMENTO E INSTALAÇÃO DE ESQUADRIA EM ALUMÍNIO E VIDRO LAMINADO EAVL 27- Dimensões 12.00 x 4.34m</t>
  </si>
  <si>
    <t>FORNECIMENTO E INSTALAÇÃO DE ESQUADRIA EM ALUMÍNIO E VIDRO LAMINADO EAVL 28- Dimensões  11.99 x 4.34m</t>
  </si>
  <si>
    <t>FORNECIMENTO E INSTALAÇÃO DE ESQUADRIA EM ALUMÍNIO E VIDRO LAMINADO EAVL 31- Dimensões 0.44 x 4.34m</t>
  </si>
  <si>
    <t>FORNECIMENTO E INSTALAÇÃO DE ESQUADRIA EM ALUMÍNIO E VIDRO LAMINADO EAVL 32- Dimensões 0.48 x 4.34m</t>
  </si>
  <si>
    <t>FORNECIMENTO E INSTALAÇÃO DE ESQUADRIA EM ALUMÍNIO E VIDRO LAMINADO EAVL 33- Dimensões .29 x 4.34</t>
  </si>
  <si>
    <t>FORNECIMENTO E INSTALAÇÃO DE ESQUADRIA EM ALUMÍNIO E VIDRO LAMINADO EAVL 37- Dimensões 6.11 x 3.05m</t>
  </si>
  <si>
    <t>FORNECIMENTO E INSTALAÇÃO DE ESQUADRIA EM ALUMÍNIO E VIDRO LAMINADO EAVL 45- Dimensões 9.61 x 1.85/ 0.95M</t>
  </si>
  <si>
    <t>FORNECIMENTO E INSTALAÇÃO DE ESQUADRIA EM ALUMÍNIO E VIDRO LAMINADO EAVL 50- Dimensões 8.46x 1.10</t>
  </si>
  <si>
    <t>FORNECIMENTO E INSTALAÇÃO DE ESQUADRIA EM ALUMÍNIO E VIDRO LAMINADO EAVL EAVL 53- Dimensões 6.13 x 2.90/ 0.50m</t>
  </si>
  <si>
    <t>FORNECIMENTO E INSTALAÇÃO DE ESQUADRIA EM ALUMÍNIO E VIDRO LAMINADO EAVL 54- Dimensões 2.80 x 1.10</t>
  </si>
  <si>
    <t>FORNECIMENTO E INSTALAÇÃO DE ESQUADRIA EM ALUMÍNIO E VIDRO LAMINADO EAVL 55- Dimensões 1.51 x 1.10</t>
  </si>
  <si>
    <t>Fornecimento e Instalação de Esquadria em Aluminio e Vidro Temperado EAVT 03- Dimensões 13.78 x 2.10m</t>
  </si>
  <si>
    <t>Fornecimento e Instalação de Esquadria em Aluminio e Vidro Temperado EAVT 05- Dimensões 15.40 x 4.96m</t>
  </si>
  <si>
    <t>Fornecimento e Instalação de Esquadria em Aluminio e Vidro Temperado EAVT 06- Dimensões 15.24 x 4.00m</t>
  </si>
  <si>
    <t>Fornecimento e Instalação de Esquadria em Vidro Temperado EVT 10- Dimensões 3.74 x 2.50m</t>
  </si>
  <si>
    <t>Fornecimento e Instalação de Esquadria em Vidro Temperado EVT 13- Dimensões 12.97 x 2.50m</t>
  </si>
  <si>
    <t>Fornecimento e Instalação de Esquadria em Vidro Temperado EVT 17- Dimensões 2.71x 2.50m</t>
  </si>
  <si>
    <t>Fornecimento e Instalação de Esquadria em Aluminio com Veneziana EVEA 03- Dimensões 5.52 x0.40/ 2.30</t>
  </si>
  <si>
    <t>5.2.7.4</t>
  </si>
  <si>
    <t>Fornecimento e Instalação de Esquadria em Grade de Ferro GRD 03 Dimensões 79.43 x 3.50m</t>
  </si>
  <si>
    <t>5.2.7.5</t>
  </si>
  <si>
    <t>Fornecimento e Instalação de Esquadria em Grade de Ferro GRD 04 Dimensões 2.40 x 2.10m</t>
  </si>
  <si>
    <t>5.2.8.3</t>
  </si>
  <si>
    <t>Fornecimento e Instalação de Esquadria em Aco EA 02- Dimensões 1.32 x 0.90m</t>
  </si>
  <si>
    <t>Fornecimento e instalação de ducha higiênica Tower com registro e derivação, código 00057806, Docol, ou equivalente técnico.</t>
  </si>
  <si>
    <t>Fornecimento e instalação de torneira para tanque de acionamento restrito luxo 1158 longa cromado código 00534606 Docol ou equivalente técnico.</t>
  </si>
  <si>
    <t>Fornecimento, instalação, testes e comissionamento de central horária principal do SDH, precisão 3s/mês em funcionamento 'stand alone', com as interfaces conforme ETEs, modelo Compu Time Center - CTC, fabricante Moba Time ou equivalente técnico</t>
  </si>
  <si>
    <t>Fornecimento, instalação, testes e comissionamento de central horária secundária do SDH, precisão 3s/mês em funcionamento 'stand alone', com as interfaces conforme ETEs, modelo Compu Time Center - CTC, fabricante Moba Time ou equivalente técnico</t>
  </si>
  <si>
    <t>Fornecimento, instalação, testes e comissionamento de interface para central horária do SDH, modelo Mobatime Server - MTS, Fabricante Moba Time ou equivalente técnico</t>
  </si>
  <si>
    <t>Fornecimento, instalação, testes e comissionamento de chaveador para centrais horárias do SDH, modelo CTC Switch Over, Fabricante Moba Time ou equivalente técnico</t>
  </si>
  <si>
    <t>Fornecimento, instalação, testes e comissionamento de antena GPS do SDH, para instalação ao tempo, modelo 3048A, Fabricante Moser Baer</t>
  </si>
  <si>
    <t>Fornecimento, instalação, testes e comissionamento de protetor contra surtos e transitórios do SDH, para o sinal da antena GPS, modelo PTR RGC 213, Fabricante Pro Energy Sistemas</t>
  </si>
  <si>
    <t>Fornecimento, instalação, testes e comissionamento de isolador ótico para rede serial do SDH, para os laços de relógios, para rede serial RS-422/485, modelo IP7510A, Fabricante IMPAC</t>
  </si>
  <si>
    <t>Fornecimento, instalação, testes e comissionamento de relógio digital face simples do SDH, leitura a 50m, com interface serial RS-422/RS-485, com suporte para fixação a teto ou a parede, tecnologia de LEDs, modelo AP-RDS01, fabricante APEL ou equivalente técnico</t>
  </si>
  <si>
    <t>Fornecimento, instalação, testes e comissionamento de relógio digital face dupla do SDH, leitura a 50m, com interface serial RS-422/RS-485, com suporte para fixação a teto ou a parede, tecnologia de LEDs, modelo AP-RDS02, fabricante APEL ou equivalente técnico</t>
  </si>
  <si>
    <t>Fornecimento, instalação, testes e comissionamento de rede de comunicação serial do SDH, para sinais de dados padrão RS-485/RS-422, formada por cabo de rede serial a 2 pares, fio dreno e blindagem, condutor em cobre com bitola 24AWG, modelo AFD, fabricante KMP ou equivalente técnico</t>
  </si>
  <si>
    <t>Fornecimento, instalação, testes e comissionamento de Eletroduto metálico rígido bitola de 1", em aço galvanizado a fogo, tipo pesado, para engate rápido, com buchas, arruelas, luvas, caixas de derivação e demais acessórios necessários do SDH para sua montagem, ref. Apollo/Daysa ou equivalente técnico</t>
  </si>
  <si>
    <t>Fornecimento, instalação, testes e comissionamento de conjunto de fixação para eletroduto bitola de 1”, para fixação a laje de eletroduto metálico, composto por abraçadeira metálica tipo 'circular', bitola de 1", fixada na laje com distâncias máximas de 1,20m e com demais acessórios necessários do SDH para sua instalação (chumbador, vergalhão, parafuso, porca, arruela, junção duplo alta, etc), diversos modelos, fabricante Daisa ou equivalente técnico</t>
  </si>
  <si>
    <t>Fornecimento, instalação, testes e comissionamento de conjunto para instalação de suporte de relógio a laje, com  materiais e acessórios  necessários do SDH para instalação de suporte de relógio a laje/teto (chumbadores, parafafusos, porcas, arruelas, junção alta dupla, etc), diversos modelos, fabricante Daisa ou equivalente técnico</t>
  </si>
  <si>
    <t>Fornecimento, instalação, testes e comissionamento de conjunto para instalação de suporte de relógio a parede do SDH, com materiais e acessórios para instalação de suporte de relógio a parede/pilar (chumbadores, parafafusos, porcas, arruelas, etc.), diversos modelos, fabricante Daisa ou equivalente técnico</t>
  </si>
  <si>
    <t>Fornecimento, instalação, testes e comissionamento de suporte de relógio a teto/laje do SDH, para fixação a teto/laje de relógio, diversos modelos, fabricante Daisa ou equivalente técnico</t>
  </si>
  <si>
    <t>Fornecimento, instalação, testes e comissionamento de suporte de relógio a parede/pilar do SDH, para fixação a parede/pilar de relógio, diversos modelos, fabricante Daisa ou equivalente técnico</t>
  </si>
  <si>
    <t>Fornecimento, instalação, testes e comissionamento de conjunto para instalação de antena GPS do SDH, conjunto de materiais e acessórios para instalação da antena GPS na cobertura do Aeroporto e, também, da instalação da sua proteção contra surtos e transitórios, diversos modelos, fabricante Daisa ou equivalente técnico</t>
  </si>
  <si>
    <t>Fornecimento, configuração, testes e comissionamento de armário vertical tipo rack de 4 colunas do SDH, tipo rack padrão 19" com 46 Us de altura, com réguas de tomadas, com porta de vidro e fecho com chave, ventiladores no teto, fachamentos laterais e ao fundo com abertura para ventilação, modelo MIRACEL, fabricação Knurr ou equivalente técnico</t>
  </si>
  <si>
    <t>Fornecimento, Instalação, Testes e Comissionamento de Estação de Trabalho do SISOM, conforme item 3.1.2.1 das ETEs, modelo INSPIRON, Fabricante DELL ou equivalente técnico</t>
  </si>
  <si>
    <t>Fornecimento, Instalação, Testes e Comissionamento de Mesa de Operação do SISOM, conforme item 3.1.2.2 das ETEs, modelos diversos, Fabricante APEL ou equivalente técnico</t>
  </si>
  <si>
    <t>Fornecimento, Instalação, Testes e Comissionamento de Matriz - Principal do SISOM, conforme item 3.1.3.1 das ETEs, modelo AP MAT-03, Fabricante APEL ou equivalente técnico</t>
  </si>
  <si>
    <t>Fornecimento, Instalação, Testes e Comissionamento de Matriz - Secundária do SISOM, conforme item 3.1.3.2 das ETEs, modelo AP MAT-03, Fabricante APEL ou equivalente técnico</t>
  </si>
  <si>
    <t>Fornecimento, Instalação, Testes e Comissionamento de Unidade de Chaveamento de Emergência do SISOM, conforme item 3.1.4 das ETEs, modelo AP UCE-02, Fabricante APEL ou equivalente técnico</t>
  </si>
  <si>
    <t>Fornecimento, Instalação, Testes e Comissionamento de Processador de Áudio do SISOM, conforme item 3.1.5 das ETEs, modelo AP 4X, Fabricante APEL ou equivalente técnico</t>
  </si>
  <si>
    <t>Fornecimento, Instalação, Testes e Comissionamento de Unidade de Supervisão de Áudio do SISOM, conforme item 3.1.6 das ETEs, modelo AP SUP 01, Fabricante APEL ou equivalente técnico</t>
  </si>
  <si>
    <t>Fornecimento, Instalação, Testes e Comissionamento de Pré-Amplificador de Áudio do SISOM, sem CAG, conforme item 3.1.7 das ETEs, modelo AP A02 X, Fabricante APEL ou equivalente técnico</t>
  </si>
  <si>
    <t>Fornecimento, Instalação, Testes e Comissionamento de Pré-Amplificador de Áudio do SISOM, com CAG, conforme item 3.1.8 das ETEs, modelo AP PRE 04, Fabricante APEL ou equivalente técnico</t>
  </si>
  <si>
    <t>Fornecimento, Instalação, Testes e Comissionamento de Amplificador de Potência de Áudio do SISOM, 240 W, conforme item 3.1.9 da ETEs, inclusive 5 (cinco) para serem instalados como reserva nos 'racks' de equipamentos do SISOM, modelo AP 240, Fabricante APEL ou equivalente técnico</t>
  </si>
  <si>
    <t>Fornecimento, Instalação, Testes e Comissionamento de Unidade de Sinalização Digital do SISOM, conforme item 3.1.10 das ETEs, modelo AP USD 01, Fabricante APEL ou equivalente técnico</t>
  </si>
  <si>
    <t>Fornecimento, Instalação, Testes e Comissionamento de Equalizador Gráfico, 31 bandas do SISOM, conforme item 3.1.11.1 das ETEs, modelo TGE 2312, Fabricante CICLOTRON ou equivalente técnico</t>
  </si>
  <si>
    <t>Fornecimento, Instalação, Testes e Comissionamento de Equalizador Acústico, 10 bandas do SISOM, conforme item 3.1.11.2 das ETEs, modelo CGE 2101 S, Fabricante CICLOTRON ou equivalente técnico</t>
  </si>
  <si>
    <t>Fornecimento, Instalação, Testes e Comissionamento de Caixa Acústica do SISOM, conforme item 3.1.12.1 das ETEs, modelo AP CAI 01, Fabricante APEL ou equivalente técnico</t>
  </si>
  <si>
    <t>Fornecimento, Instalação, Testes e Comissionamento de Arandela do SISOM, conforme item 3.1.12.2 das ETEs, modelo AP FLM 01, Fabricante APEL ou equivalente técnico</t>
  </si>
  <si>
    <t>Fornecimento, Instalação, Testes e Comissionamento de Esfera Acústica do SISOM, conforme item 3.1.12.3 das ETEs, modelo AP SE 01, Fabricante APEL ou equivalente técnico</t>
  </si>
  <si>
    <t>Fornecimento, Instalação, Testes e Comissionamento de Atenuador Resistivo do SISOM, 20 W, conforme item 3.1.13.1 das ETEs, modelo AP ATR 01, Fabricante DELL ou equivalente técnico</t>
  </si>
  <si>
    <t>Fornecimento, Instalação, Testes e Comissionamento de Sensor de Ruído do SISOM, conforme item 3.1.14 das ETEs, modelo Sensor de Ruído, Fabricante APEL ou equivalente técnico</t>
  </si>
  <si>
    <t>Fornecimento, Instalação, Testes e Comissionamento de Unidade de Acesso Remoto - UAR do SISOM, conforme item 3.1.15 das ETEs, modelo AP UAR 02, Fabricante APEL ou equivalente técnico</t>
  </si>
  <si>
    <t>Fornecimento, Instalação, Testes e Comissionamento de Conjunto de Peças de Reposição do SISOM, conforme lista e especificações do item 3.1.16 das ETEs, modelos diversos, Fabricante DELL ou equivalente técnico</t>
  </si>
  <si>
    <t>Fornecimento, Instalação, Testes e Comissionamento de Cabo de Áudio Alto Nível, 1,0 mm2 do SISOM, conforme item 3.2.1 das ETEs, modelo Cordão Pastiflex, Fabricante PRYSMIAN ou equivalente técnico</t>
  </si>
  <si>
    <t>Fornecimento, Instalação, Testes e Comissionamento de Cabo de Áudio Alto Nível, 1,5 mm2 do SISOM, conforme item 3.2.2 das ETEs, modelo Cordão Pastiflex, Fabricante PRYSMIAN ou equivalente técnico</t>
  </si>
  <si>
    <t>Fornecimento, Instalação, Testes e Comissionamento de Cabo de Áudio Alto Nível, 2,5 mm2 do SISOM, conforme item 3.2.3 das ETEs, modelo Cordão Pastiflex, Fabricante PRYSMIAN ou equivalente técnico</t>
  </si>
  <si>
    <t>Fornecimento, Instalação, Testes e Comissionamento de Cabo de Áudio Baixo Nível, tipo AFD, 1 Par + D, 1,0 mm2 do SISOM, conforme item 3.2.4 das ETEs, modelo Cabo AFD  1P+D 1,0 mm2, Fabricante KMP ou equivalente técnico</t>
  </si>
  <si>
    <t>Fornecimento, Instalação, Testes e Comissionamento de Cabo de Áudio Baixo Nível, tipo AFD, 1 Par + D, 1,5 mm2 do SISOM, conforme item 3.2.5 das ETEs, modelo AFD 1P+D 1,5 mm2, Fabricante KMP ou equivalente técnico</t>
  </si>
  <si>
    <t>Fornecimento, Instalação, Testes e Comissionamento de Cabo de Áudio Baixo Nível, tipo AFD, 2 Pares + D, 1,5 mm2 do SISOM, conforme item 3.2.6 das ETEs, modelo AFD 2P+D 1,5 mm2, Fabricante KMP ou equivalente técnico</t>
  </si>
  <si>
    <t>Fornecimento, Instalação, Testes e Comissionamento de Cabo UTP, Cat. 6A, 4 pares, 24 AWG do SISOM, conforme item 3.2.7 das ETEs, modelo Gigalan Augmented 23AWG x 4P, CAT. 6 U/UTP, Fabricante FURUKAWA ou equivalente técnico</t>
  </si>
  <si>
    <t>Fornecimento, Instalação, Testes e Comissionamento de Eletroduto Metálico Rígido pesado, de 1” do SISOM, conforme item 3.3.1 das ETEs, modelo Eletroduto Metálico Pesado, Fabricante SALF ou equivalente técnico</t>
  </si>
  <si>
    <t>Fornecimento, Instalação, Testes e Comissionamento de Conjunto de Fixação para Eletroduto Metálico Rígido, de 1” do SISOM, conforme lista e especificações do item 3.3.2 das ETEs, modelos diversos, Fabricante SALF ou equivalente técnico</t>
  </si>
  <si>
    <t>Fornecimento, Instalação, Testes e Comissionamento de Eletroduto Metálico Rígido, de 2” do SISOM, conforme item 3.3.3 das ETEs, modelo Eletroduto Metálico Pesado, Fabricante SALF ou equivalente técnico</t>
  </si>
  <si>
    <t>Fornecimento, Instalação, Testes e Comissionamento de Conjunto de Fixação para Eletroduto Metálico Rígido, de 2” do SISOM, conforme ETEs, modelos diversos, Fabricante SALF ou equivalente técnico</t>
  </si>
  <si>
    <t>Fornecimento, Instalação, Testes e Comissionamento de Conjunto para Fixação de Caixa Acústica do SISOM, sobre o Entreforro, conforme ETEs, modelos diversos, Fabricante SALF ou equivalente técnico</t>
  </si>
  <si>
    <t>Fornecimento, Instalação, Testes e Comissionamento de Conjunto para Fixação de Arandela do SISOM, em Forro, conforme ETEs, modelos diversos, Fabricante SALF ou equivalente técnico</t>
  </si>
  <si>
    <t>Fornecimento, Instalação, Testes e Comissionamento de Conjunto para Fixação de Esfera Acústica do SISOM, em Laje/Teto/Estrutura, conforme ETEs, modelos diversos, Fabricante SALF ou equivalente técnico</t>
  </si>
  <si>
    <t>Fornecimento, Instalação, Testes e Comissionamento de Conjunto para Fixação de Sensor de Ruído do SISOM, em Forro, conforme ETEs, modelos diversos, Fabricante SALF ou equivalente técnico</t>
  </si>
  <si>
    <t>Fornecimento, Instalação, Testes e Comissionamento de Conjunto para Fixação de Atenuador Resistivo do SISOM, em Alvenaria, conforme ETEs, modelo Caixa de Derivação, Fabricante SALF ou equivalente técnico</t>
  </si>
  <si>
    <t>Fornecimento, Instalação, Testes e Comissionamento de Conjunto para Fixação de Atenuador Resistivo do SISOM, em Divisória de madeira, conforme ETEs, modelo Caixa de Derivação, Fabricante SALF ou equivalente técnico</t>
  </si>
  <si>
    <t>Fornecimento, Instalação, Testes e Comissionamento de Conjunto para Fixação de UAR do SISOM, no Gate, conforme lista do item 3.3.11 das ETEs, modelo diversos, Fabricante SALF ou equivalente técnico</t>
  </si>
  <si>
    <t>Fornecimento, Instalação, Testes e Comissionamento de ‘Rack’ de Equipamentos do SISOM, conforme item 3.3.12 das ETEs, modelo Miracell, Fabricante KNURR ou equivalente técnico</t>
  </si>
  <si>
    <t>Fornecimento, Instalação, Testes e Comissionamento de Conjunto para Materiais e Conectores para ligação de Equipamentos do SISOM, conforme lista e especificação do item 3.3.13 das ETEs, modelos diversos, Fabricante SALF ou equivalente técnico</t>
  </si>
  <si>
    <t>Aplicação de Treinamento de Treinamento de Operação do SISOM, conforme item 3.4.1 das ETEs</t>
  </si>
  <si>
    <t>Aplicação de Treinamento de Treinamento de Manutenção do SISOM, conforme item 3.4.2 das ETEs</t>
  </si>
  <si>
    <t>Aplicação de Treinamento de Treinamento de Administração do SISOM, conforme item 3.4.3 das ETEs</t>
  </si>
  <si>
    <t>Fornecimento, Instalação, Testes e Comissionamento de Manual de Operação do SISOM, conforme item 3.5.1 das ETEs</t>
  </si>
  <si>
    <t>Fornecimento, Instalação, Testes e Comissionamento de Manual de Manutenção do SISOM, conforme item 3.5.2 das ETEs</t>
  </si>
  <si>
    <t>Fornecimento, Instalação, Testes e Comissionamento de Manual de Administração do SISOM, conforme item 3.5.3 das ETEs</t>
  </si>
  <si>
    <t>Fornecimento, Instalação, Testes e Comissionamento de Manual de Comissionamento do SISOM, conforme item 3.5.4 das ETEs</t>
  </si>
  <si>
    <t>Fornecimento, Instalação, Testes e Comissionamento de Período de Operação Inicial Assistida do SISOM, conforme item 3.6.1 das ETEs</t>
  </si>
  <si>
    <t>Fornecimento, Instalação, Testes e Comissionamento de Serviços de Configuração de HW e SW - Servidores do SISOM, conforme item 3.8.3 das ETEs</t>
  </si>
  <si>
    <t>Fornecimento, Instalação, Testes e Comissionamento de Serviços de Configuração de HW e SW - ET do SISOM, conforme item 3.8.4 das ETEs</t>
  </si>
  <si>
    <t>Fornecimento, instalação, testes e comissionamento de Eletroduto metálico, em aço galvanizado a fogo, tipo pesado, bitola de 1", para engate rápido, com buchas, arruelas, luvas, caixas de derivação e demais acessórios necessários do SDTV para sua montagem, ref. Apollo / Daysa ou equivalente técnico</t>
  </si>
  <si>
    <t>Fornecimento, instalação, testes e comissionamento de conjunto de fixações de eletroduto a estrutura da lage / teto, composto por abraçadeira metálica tipo 'circular', bitola de 1", fixada com distâncias máximas de 1,20m e demais acessórios necessários do SDTV para sua instalação (parafafuso, porca, arruela, etc), ref. Apollo / Daysa ou equivalente técnico</t>
  </si>
  <si>
    <t>Fornecimento, instalação, testes e comissionamento de Eletrocalha metálica perfurada, em aço galvanizado a fogo, dimensões de 50 x 50 mm, com tampa, para engate rápido, com parafusos, porcas e arruelas para fixação e demais acessórios necessários do SDTV para sua montagem, ref. Mopa ou equivalente técnico</t>
  </si>
  <si>
    <t>Fornecimento, instalação, testes e comissionamento de Conjunto de Fixação de eletrocalha metálica de dimensões de 50 x 50 mm, com perfilado de aço 35 x 35 mm, chumbadores, parafusos, porcas e arruelas para fixação a teto / laje e demais acessórios necessários do SDTV para sua montagem, ref. Apollo / Daysa ou equivalente técnico</t>
  </si>
  <si>
    <t>Fornecimento, instalação, testes e comissionamento de Conjunto de Fixação de eletrocalha metálica de dimensões de 100 x 50 mm, com perfilado de aço 35 x 35 mm, chumbadores, parafusos, porcas e arruelas para fixação a teto / laje e demais acessórios necessários do SDTV para sua montagem, ref. Apollo / Daysa ou equivalente técnico</t>
  </si>
  <si>
    <t>Fornecimento, instalação, testes e comissionamento de Conjunto de Fixação de Eletrocalha metálica de dimensões de 100 x 50 mm, nos shafts / subidas, com espaçamento de 0,60m, com perfilado de aço 35 x 35 mm, chumbadores, parafusos, porcas e arruelas para fixação a parde / pilar e demais acessórios necessários do SDTV para sua montagem, ref. Apollo / Daysa ou equivalente técnico</t>
  </si>
  <si>
    <t>Fornecimento, instalação, testes e comissionamento do SDTV de Saída Lateral / Adaptador de Eletrocalha para Eletroduto de bitola de 1", com parafusor, arruelas e porcas para sua fixação; modelo AdaptadorLateral para Eletroduto, ref. Mopa ou equivalente técnico</t>
  </si>
  <si>
    <t>Fornecimento, configuração, testes e comissionamento do SDTV de Rack Padrão 19" com 46 Us de altura, com réguas de tomadas, com porta de vidro e fecho com chave, ventiladores no teto, fachamentos laterais e ao fundo com abertura para ventilação, modelo MIRACEL, fabricação Knurr ou equivalente técnico</t>
  </si>
  <si>
    <t>Elaboração e fornecimento de Manual de Comissionamento do SDTV, conforme definido nas ETEs</t>
  </si>
  <si>
    <t>Elaboração e fornecimento de Documentação Técnica de Projeto Executivo do SDTV, conforme definido nas ETEs</t>
  </si>
  <si>
    <t>Fornecimento, instalação, testes e comissionamento de equipamento 'no break', tipo 'on line', entrada 220VAC, saída 220VAC, potência mínima de 2kVA; modelo µPV 2200S FX NT, linha Power Vision II, fabricação SMS do SIDO</t>
  </si>
  <si>
    <t>Fornecimento, instalação, testes e comissionamento de cabo de comunicação, para rede serial, com 2 pares + fio dreno, #24AWG, tipo AFD; fabricante KMP ou equivalente técnico do SIDO</t>
  </si>
  <si>
    <t>Fornecimento, instalação, testes e comissionamento de Eletroduto metálico rígido bitola de 1", em aço galvanizado a fogo, tipo pesado, para engate rápido, com buchas, arruelas, luvas, caixas de derivação e demais acessórios necessários do SIDO para sua montagem, ref. Apollo / Daysa ou equivalente técnico</t>
  </si>
  <si>
    <t>Fornecimento, instalação, testes e comissionamento de conjunto de fixação para eletroduto bitola de 1", para fixação na estrutura metálica sob a Ponte de Embarque, composto por abraçadeira metálica tipo 'D' de bitola de 1", fixada com distâncias máximas de 1,20m e demais acessórios necessários do SIDO para sua instalação (parafafuso, porca, arruela, etc), diversos modelos, fabricante Daisa ou equivalente técnico</t>
  </si>
  <si>
    <t>Fornecimento, instalação, testes e comissionamento de eletroduto metálico flexível bitola de 1", montado em fita de aço galvanizado a fogo, tipo pesado, e acessórios necessários do SIDO para sua montagem, ref. SPTF / Daysa ou equivalente técnico</t>
  </si>
  <si>
    <t>Fornecimento, instalação, testes e comissionamento de suporte metálico para Painel de Visualização a poste, com fixações a elemento vertical - poste metálico; modelo a elaborar e fornecer o projeto executivo e a fabricação do elemento propriamente dito do SIDO</t>
  </si>
  <si>
    <t>Fornecimento, instalação, testes e comissionamento de suporte metálico para Painel de Visualização a ponte, com fixações ao corpo da Ponte de Embarque; modelo a elaborar e fornecer o projeto executivo e a fabricação do elemento propriamente dito do SIDO</t>
  </si>
  <si>
    <t>Fornecimento, instalação, testes e comissionamento de suporte metálico para Painel de Visualização a fachada, com fixações a fachada AR do TPS; modelo a elaborar e fornecer o projeto executivo e a fabricação do elemento propriamente dito do SIDO</t>
  </si>
  <si>
    <t>Fornecimento, configuração, parametrização, testes e comissionamento de estação de trabalho com softwares MS Windows XP Professional, e hardware marca Dell, com HD de 300GB 12000RPM, RAM de 6GB / 667MHz, processador Intel Core 2 Duo 3,0GHz, cache de 1MB, placa de rede autosense 10/100/1000, placa de vídeo de 1GB, drive de floppy disk de 1,44MB, interface serial RS-232, teclado ergonômico padrão ANBT2, gabinete ATX, mouse ótico padrão microsoft, monitor de vídeo LCD 32 polegadas, conforme definido nas ETEs do SIGUE</t>
  </si>
  <si>
    <t>Fornecimento, configuração, parametrização, testes e comissionamento de terminal de Engenharia tipo notebook com softwares MS Windows XP Profissional, com HD de 300GB, RAM de 4GB / 667MHz, processador Intel Core 2 Duo, cache de 1MB, placa de rede autosense 10/100/1000, placa de vídeo de 256MB, interface serial RS-232, interface USB, teclado padrão ANBT2, mouse ótico padrão microsoft, tela LCD 15 polegadas e todas as interfaces de comunicação necessárias para comunicação com as Unidades de Controle Local, conforme definido nas ETEs do SIGUE</t>
  </si>
  <si>
    <t>Fornecimento, configuração, testes e comissionamento de impressora laser, colorida, modelo HP Laser, fabricação HP, monocromático, com capacidade de impressão em papel até A3. Comunicação em rede através de interface ethernet, 128MB de memória total, com todos os acessórios e cabos.
Deverá ser fornecido também 05 (cinco) resmas de 500 folhas de papel A4 75g/m²  e 05 (cinco) resmas de 500 folhas de papel A3 75g/m². E, 02 (duas) unidades de toner reserva no modelo compatível com a impressora fornecida, conforme definido nas ETEs do SIGUE</t>
  </si>
  <si>
    <t>Fornecimento, configuração, parametrização, testes e comissionamento de Unidade de Controle Local para atendimento às instalações do aeroporto nos sistemas elétrico, utilidades e ar condicionado com capacidade de atendimento de pontos analógicos (entradas / saídas), digitais (entradas / saídas) e pontos de integração, conforme definido nas ETEs do SIGUE</t>
  </si>
  <si>
    <t>Fornecimento, configuraçao, parametrização, testes e comissionamento de um conjunto de elementos atuadores, válvulas, termostatos, transdutores e outros elementos de campo, estrategicamente instalados nos equipamentos que se deseja controlar, gerenciar e supervisionar, conforme definido nas ETEs do SIGUE</t>
  </si>
  <si>
    <t>Fornecimento, configuraçao, parametrização, testes e comissionamento de conversores de protocolo do SIGUE conforme definido nas ETEs.</t>
  </si>
  <si>
    <t>Fornecimento, configuração, parametrização, testes e comissionamento de software aplicativo para programação e configuração das Unidades de Controle Local no Terminal de Engenharia, conforme definido nas ETEs do SIGUE</t>
  </si>
  <si>
    <t>Fornecimento, configuração, testes e comissionamento das ETs para operar modo “hot stand by” do SIGUE, conforme definido nas ETEs.</t>
  </si>
  <si>
    <t>Fornecimento, configuração, testes e comissionamento do software de programação e configuração das Unidades de Controle Local, do Terminal de Engenharia, conforme definido nas ETEs do SIGUE</t>
  </si>
  <si>
    <t>Fornecimento de mão-de-obra qualificada de operação assistida, com pessoal devidamente habilitado para assessorar a equipe operacional da Infraero, conforme definido nas ETEs do SIGUE</t>
  </si>
  <si>
    <t>Elaboração e fornecimento de Manuais de Operação, de Manutenção, de Administração e de Comissionamento do SIGUE, conforme definido nas ETEs</t>
  </si>
  <si>
    <t>Fornecimento, testes e comissionamento de serviços de mão-de-obra qualificada para configuração da rede de telemática para implementação da comunicação das ETs com as UCLs através de uma V-Lan, conforme definido nas ETEs do SIGUE</t>
  </si>
  <si>
    <t>Fornecimento, instalação, testes e comissionamento de cabos de interligação das UCLs aos elementos de campo, conforme definido nas ETEs do SIGUE</t>
  </si>
  <si>
    <t>Fornecimento, instalação, testes e comissionamento de cabo de comunicação das das UCLs, conforme definido nas ETEs do SIGUE</t>
  </si>
  <si>
    <t>Fornecimento, instalação, testes e comissionamento de Eletroduto metálico, em aço galvanizado a fogo, tipo pesado, Ø 3/4", para engate rápido, com buchas, arruelas, luvas, caixas de derivação e demais acessórios necessários do SIGUE para sua montagem, ref. Apollo / Daysa ou equivalente técnico</t>
  </si>
  <si>
    <t>Fornecimento, instalação, testes e comissionamento de conjunto de fixações a laje para eletroduto metálico, composto por abraçadeira metálica tipo 'D', bitola de 3/4", fixada na laje com distâncias máximas de 1,20m e com demais acessórios necessários do SIGUE para sua instalação (chumbador, vergalhão, parafafuso, porca, arruela, junção duplo alta, etc), diversos modelos, fabricante Daisa ou equivalente técnico</t>
  </si>
  <si>
    <t>Fornecimento de mão-de-obra qualificada durante o período de operação inicial assistida, com pessoal devidamente habilitado para assessorar a equipe operacional da Infraero, pelo período aqui indicado e na carga horária definida, conforme definido nas ETEs do SISA</t>
  </si>
  <si>
    <t>Elaboração e fornecimento de Manuais de Operação, de Manutenção, de Administração e de Comissionamento do SISA, conforme definido nas ETEs</t>
  </si>
  <si>
    <t>Fornecimento de mão-de-obra qualificada para o comissionamento do sistema SISA, conforme definido nas ETEs.</t>
  </si>
  <si>
    <t>Fornecimento, instalação, testes e comissionamento de Impressora para Cartão do SICA, conforme ETEs; ref. DTC525-LC, fabricante FARGO ou equivalente técnico</t>
  </si>
  <si>
    <t>Fornecimento, instalação, testes e comissionamento de Máquina Fotográfica Digital do SICA, conforme ETEs; ref. NX-10, fabricante SAMSUNG ou equivalente técnico</t>
  </si>
  <si>
    <t>Fornecimento, instalação, testes e comissionamento de Gerenciadora de Rede do SICA, para até 64 leitoras, montada em gabinete com fonte, bateria e transformador, para atender as Sala Técnicas, Modelo CK-722, fabricação CardKey ou equivalente técnico</t>
  </si>
  <si>
    <t>Fornecimento, instalação, testes e comissionamento de Controladora de Porta do SICA, montada em gabinete plástico; modelo RDR, fabricação HID ou equivalente técnico</t>
  </si>
  <si>
    <t>Fornecimento, instalação, testes e comissionamento de Leitora de Cartão de Tarja Magnética do SICA, conforme ETEs; modelo 644W, fabricação HID ou equivalente técnico</t>
  </si>
  <si>
    <t>Fornecimento, instalação, testes e comissionamento de Leitora de Cartão de Proximidade do SICA, conforme ETEs; modelo R10, fabricação HID ou equivalente técnico</t>
  </si>
  <si>
    <t>Fornecimento, instalação, testes e comissionamento de Leitora de Cartão de Proximidade + Teclado - Externa do SICA, conforme ETEs; modelo RK40, fabricação HID ou equivalente técnico</t>
  </si>
  <si>
    <t>Fornecimento, instalação, testes e comissionamento de Leitora de Cartão de Proximidade + Biometria do SICA, conforme ETEs; modelo bioCLASS, fabricação HID ou equivalente técnico</t>
  </si>
  <si>
    <t>Fornecimento, instalação, testes e comissionamento de Fechadura Eletro-Magnética do SICA, conforme ETEs; modelos PV90-IF-L, PV90-IR-L e PV90-FS-L; fabricação HDL ou equivalente técnico</t>
  </si>
  <si>
    <t>Fornecimento, instalação, testes e comissionamento de Botão de Destrave de Emergência do SICA, modelo botão de destrave, fabricação Metaltex ou equivalente técnico</t>
  </si>
  <si>
    <t>Fornecimento, instalação, testes e comissionamento de Contatos de Porta Dourado do SICA, tipo contato duplo; modelo Contato Dourado Duplo, fabricação Metaltex ou equivalente técnico</t>
  </si>
  <si>
    <t>Fornecimento, instalação, testes e comissionamento de Software de Banco de Dados Relacional - SQL do SICA, conforme ETEs; modelo Microsoft SQL Server2008 R2, fabricante Microsoft ou equivalente técnico</t>
  </si>
  <si>
    <t xml:space="preserve">Fornecimento, testes, comissionamento de serviços de Configuração do Banco de Dados do SICA, conforme ETEs; </t>
  </si>
  <si>
    <t>Elaboração e fornecimento de Documentação de Projeto Executivo do SICA, conforme item 3.3.6 das ETEs</t>
  </si>
  <si>
    <t>Fornecimento, instalação, testes e comissionamento de Cabo de Comunicação, blindado, tipo cabo manga, 4P#22AWG, para comunicação entre controladora local e de dispositivos de porta do SICA, fabricante IFE ou equivalente técnico</t>
  </si>
  <si>
    <t>Fornecimento, instalação, testes e comissionamento de Cabo de Estado e Comando de Porta, tipo cabinho singelo flexível, bitola de 1,0mm², várias cores de isolação, conforme ETEs, modelo Cabinho Singelo Flexível, fabricante IFE ou equivalente técnico do SICA</t>
  </si>
  <si>
    <t>Fornecimento, instalação, testes e comissionamento de Cabo de Comunicação Serial, tipo cabo UTP, Cat. 5e, 4px 24AWG, para comunicação entre gerenciadora de rede e controladoras locais, conforme ETEs; modelo Cabo UTP Indoor, fabricante Furukawa ou equivalente técnico do SICA</t>
  </si>
  <si>
    <t>Fornecimento, instalação, testes e comissionamento de Eletroduto Metálico, em aço galvanizado a fogo, tipo pesado, Ø 1", para engate rápido, com buchas, arruelas, luvas, caixas de derivação e demais acessórios necessários do SICA para sua montagem, ref. Apollo / Daysa ou equivalente técnico</t>
  </si>
  <si>
    <t>Fornecimento, instalação, testes e comissionamento de Conjunto de Fixação de Eletroduto, bitola de 1" a laje, conforme ETEs, diversos modelos, fabricante Daisa ou equivalente técnico do SICA</t>
  </si>
  <si>
    <t>Fornecimento, instalação, testes e comissionamento de Eletrocalha Metálica - 50 x 50mm, em chapa perfurada e galzanizada a fogo, conforme ETEs, ref. SALF ou equivalente técnico do SICA</t>
  </si>
  <si>
    <t>Fornecimento, instalação, testes e comissionamento de Conjunto de Fixação de Eletrocalha Metálica de 50mm, a laje, conforme ETEs, diversos modelos, fabricante SALF ou equivalente técnico do SICA</t>
  </si>
  <si>
    <t>Fornecimento, instalação, testes e comissionamento de Eletrocalha Metálica -100 x 50mm, em chapa perfurada e galzanizada a fogo, conforme ETEs, ref. SALF ou equivalente técnico do SICA</t>
  </si>
  <si>
    <t>Fornecimento, instalação, testes e comissionamento de Conjunto de Fixação de Eletrocalha Metálica de 100mm, a laje, conforme ETEs, diversos modelos, fabricante SALF ou equivalente técnico do SICA</t>
  </si>
  <si>
    <t>Fornecimento, instalação, testes e comissionamento de Conjunto de Montagem de Leitora em Alvenaria; diversos modelos, fabricante Daisa ou equivalente técnico do SICA</t>
  </si>
  <si>
    <t>Fornecimento, instalação, testes e comissionamento de Conjunto de Montagem de Leitora em Divisória; diversos modelos, fabricante Daisa ou equivalente técnico do SICA</t>
  </si>
  <si>
    <t>Fornecimento, instalação, testes e comissionamento de Interligação Estacionamento-TPS, com fornecimento de serviços e materiais conforme lista apresentada no item 3.5.9 das ETEs do SICA</t>
  </si>
  <si>
    <t>Fornecimento, instalação, testes e comissionamento de Cartão de Proximidade - 2k, com dupla tecnologia de detecção: proximidade + tarja magnética, com 256 byte de memória, conforme ETES; modelo 2000 PGN1MN, fabricante HID ou equivalente técnico do SICA</t>
  </si>
  <si>
    <t>Fornecimento, instalação, testes e comissionamento de Cartão de Proximidade - 16k, com dupla tecnologia de detecção: proximidade + tarja magnética, com 2k byte de memória, conforme ETES; modelo 2002 PGN1MN, fabricante HID ou equivalente técnico do SICA</t>
  </si>
  <si>
    <t>Fornecimento, configuração, teste e comissionamento de um conjunto de Painéis de Incêndio para atendimento à expansão e reforma do TPS1 conforme projeto e Memorial Descritivo e com as características definidas nas Especificações Técnicas Específicas do SDAI</t>
  </si>
  <si>
    <t>Fornecimento, configuração, teste e comissionamento de  01 (um) painel repetidor para visualização das informações (alarmes e status) de qualquer painel do sistema, conforme projeto e Memorial Descritivo e com as  características definidas nas Especificações Técnicas Específicas do SDAI</t>
  </si>
  <si>
    <t>Fornecimento, configuração, teste e comissionamento de detectores de fumaça óptico para instalação em forro, entreforro e laje, conforme projeto e Memorial descritivo e com características definidas nas Especificações Técnicas Especificas do SDAI</t>
  </si>
  <si>
    <t xml:space="preserve">Fornecimento, configuração, teste e comissionamento de indicador visual para cada detector instalado no entreforro, conforme projeto e Memorial Descritivo e com as características definidas nas Especificações Técnicas Específicas do SDAI. </t>
  </si>
  <si>
    <t>Fornecimento, configuração, teste e comissionamento de detectores termovelocimétricos conforme projeto e Memorial descritivo e com características definidas nas Especificações Técnicas Especificas do SDAI</t>
  </si>
  <si>
    <t>Fornecimento, configuração, teste e comissionamento de detectores multisensor (óptico e térmico) conforme projeto e Memorial descritivo e com características definidas nas Especificações Técnicas Especificas do SDAI</t>
  </si>
  <si>
    <t>Fornecimento, configuração, teste e comissionamento de detectores de feixe linear (emissor e receptor) conforme projeto e Memorial descritivo e com características definidas nas Especificações Técnicas Especificas do SDAI</t>
  </si>
  <si>
    <t>Fornecimento, configuração, teste e comissionamento de módulo isolador conforme projeto e Memorial descritivo e com características definidas nas Especificações Técnicas Especificas do SDAI</t>
  </si>
  <si>
    <t>Fornecimento, configuração, teste e comissionamento de módulo monitor conforme projeto e Memorial descritivo e com características definidas nas Especificações Técnicas Especificas do SDAI</t>
  </si>
  <si>
    <t>Fornecimento, configuração, teste e comissionamento de acionador manual conforme projeto e Memorial descritivo e com características definidas nas Especificações Técnicas Especificas do SDAI</t>
  </si>
  <si>
    <t>Fornecimento, configuração, teste e comissionamento de módulo de comando conforme projeto e Memorial descritivo e com características definidas nas Especificações Técnicas Especificas do SDAI</t>
  </si>
  <si>
    <t>Fornecimento, configuração, teste e comissionamento de avisador áudio visual conforme projeto e Memorial descritivo e com características definidas nas Especificações Técnicas Especificas do SDAI</t>
  </si>
  <si>
    <t>Fornecimento, configuração, teste e comissionamento de conjunto de peças de reposição conforme indicado nas Especificações Técnicas Específicas do SDAI.</t>
  </si>
  <si>
    <t>Fornecimento e configuração de software aplicativo para programação e configuração dos painéis conforme Memorial Descritivo e com as características definidas nas Especificações Técnicas Específicas do SDAI</t>
  </si>
  <si>
    <t>Fornecimento, testes e comissionamento de serviços de mão-de-obra qualificada para a configuração dos painéis de incêndio conforme definido nas Especificações Técnicas Específicas do SDAI</t>
  </si>
  <si>
    <t>Fornecimento de mão-de-obra qualificada de operação assistida, com pessoal devidamente habilitado para assessorar a equipe operacional da Infraero, conforme definido nas Especificações Técnicas Específicas do SDAI</t>
  </si>
  <si>
    <t>Fornecimento de Manuais de Operação, Manutenção e Administração conforme definido nas Especificações Técnicas Específicas do SDAI</t>
  </si>
  <si>
    <t>Fornecimento de Documentação de Projeto Executivo conforme definido nas Especificações Técnicas Específicas do SDAI</t>
  </si>
  <si>
    <t>Fornecimento, teste e comissionamento de cabo padrão para laço de incêndio conforme definido nas Especificações Técnicas Específicas do SDAI</t>
  </si>
  <si>
    <t>Fornecimento, teste e comissionamento de cabo padrão para alimentação de dispositivos áudio visuais conforme definido nas Especificações Técnicas Específicas do SDAI</t>
  </si>
  <si>
    <t>Fornecimento, teste e comissionamento de cabo óptico para comunicação entre painéis conforme definido nas Especificações Técnicas Específicas do SDAI</t>
  </si>
  <si>
    <t>Fornecimento, instalação, testes e comissionamento de Eletroduto metálico, em aço galvanizado a fogo, tipo pesado, Ø 3/4", para engate rápido, com buchas, arruelas, luvas, caixas de derivação e demais acessórios necessários para sua montagem, ref. Apollo / Daysa ou equivalente técnico do SDAI</t>
  </si>
  <si>
    <t>Fornecimento, instalação, testes e comissionamento de conjunto de fixações a laje para eletroduto metálico, composto por abraçadeira metálica tipo 'D', bitola de 1", fixada na laje com distâncias máximas de 1,20m e com demais acessórios necessários para sua instalação (chumbador, vergalhão, parafafuso, porca, arruela, junção duplo alta, etc), diversos modelos, fabricante Daisa ou equivalente técnico do SDAI</t>
  </si>
  <si>
    <t>Conduletes tipo LR, LL, T, X do SDAI</t>
  </si>
  <si>
    <t>Caixa de derivação do SDAI</t>
  </si>
  <si>
    <t>Eletroduto flexível tipo seal tube do SDAI</t>
  </si>
  <si>
    <t>Fornecimento, instalação, testes e comissionamento de câmera fixa Tipo T1, conforme ETEs; ref. modelo SNCDF80N, fabricante Sony ou equivalente técnico do STVV</t>
  </si>
  <si>
    <t>Fornecimento, instalação, testes e comissionamento de câmera móvel Tipo T2, conforme ETEs; ref. modelo Q6034-E, fabricante AXIS ou equivalente técnico do STVV</t>
  </si>
  <si>
    <t>Fornecimento, instalação, testes e comissionamento de câmera móvel Tipo T3, conforme ETEs; ref. modelo Q6032-E, fabricante AXIS ou equivalente técnico do STVV</t>
  </si>
  <si>
    <t>Fornecimento, instalação, testes e comissionamento de digitalizadores de sinal de vídeo para 6 canais de vídeo, conforme ETEs; ref.Q7406 , fabricante AXIS ou equivalente técnico do STVV</t>
  </si>
  <si>
    <t>Fornecimento, instalação, testes e comissionamento de rack modular para digitalizadores de vídeo, conforme ETEs; ref. modelo Video Server Rack 291 1U, fabricante AXIS ou equivalente técnico do STVV</t>
  </si>
  <si>
    <t>Fornecimento, instalação, testes e comissionamento de storage, capacidade líquida de 94 TB (líquidos) para armazenamento de vídeo, conforme ETEs; ref. modelo NetApp, fabricante NetApp ou equivalente técnico do STVV</t>
  </si>
  <si>
    <t>Fornecimento, instalação, testes e comissionamento de Swicth Tipo I, Camada de Acesso, conforme ETEs; ref. modelo Enterasys SecureStack C5, fabricante Enterasys ou equivalente técnico do STVV</t>
  </si>
  <si>
    <t>Fornecimento, instalação, testes e comissionamento de Swicth Tipo II, Camada Concentradora, conforme ETEs; ref. Enterasys S4, fabricante Enterasys ou equivalente técnico do STVV</t>
  </si>
  <si>
    <t>Fornecimento, instalação, testes e comissionamento de Servidor de Vídeo, conforme ETEs; ref. Power Edge R900, fabricante Dell ou equivalente técnico do STVV</t>
  </si>
  <si>
    <t>Fornecimento, instalação, testes e comissionamento de Servidor de Gravação, conforme ETEs; ref. Power Edge R900, fabricante Dell ou equivalente técnico do STVV</t>
  </si>
  <si>
    <t>Fornecimento, instalação, testes e comissionamento de Estações de Trabalho dos Operadores do CMES/COA, conforme ETEs; ref. Inspiron, fabricante Dell ou equivalente técnico do STVV</t>
  </si>
  <si>
    <t>Fornecimento, instalação, testes e comissionamento de Estação de Trabalho do Operador Segurança - TECA, conforme ETEs; ref. Inspiron, fabricante Dell ou equivalente técnico do STVV</t>
  </si>
  <si>
    <t>Fornecimento, instalação, testes e comissionamento de Servidor de Rede de Dados, conforme ETEs; ref. Power Edge R900, fabricante Dell ou equivalente técnico do STVV</t>
  </si>
  <si>
    <t>Fornecimento, instalação, testes e comissionamento de Eletroduto Metálico, em aço galvanizado a fogo pesado, bitola de Ø 1", para engate rápido, conforme ETEs; ref. Apollo/Daysa ou equivalente técnico do STVV</t>
  </si>
  <si>
    <t>Fornecimento, instalação, testes e comissionamento de conjunto de fixação de eletroduto metálico, conforme ETEs; ref. diversos modelos, fabricante Daisa ou equivalente técnico do STVV</t>
  </si>
  <si>
    <t>Fornecimento, instalação, testes e comissionamento de conjunto de fixação de câmera em entreforro/laje, conforme ETEs; ref. diversos modelos, fabricante Daisa ou equivalente técnico do STVV</t>
  </si>
  <si>
    <t>Fornecimento, instalação, testes e comissionamento de conjunto de fixação de câmera em parede/pilar, conforme ETEs; ref. diversos modelos, fabricante Daisa ou equivalente técnico do STVV</t>
  </si>
  <si>
    <t>Fornecimento, instalação, testes e comissionamento de Rack de Servidores, conforme ETEs; ref. modelo Miracell, fabricante Knurr ou equivalente técnico do STVV</t>
  </si>
  <si>
    <t>Fornecimento, instalação, configuração, testes e comissionamento de Software Matricial - CFTV, conforme ETEs; ref. modelo Omnicast, fabricante Genetec ou equivalente técnico do STVV</t>
  </si>
  <si>
    <t>Fornecimento, instalação, teste e comissionamento de cabo UTP, CAT. 6A, 4 pares, instalação interna, modelo Cabo UTP Indoor, fabricante Furukawa ou equivalente técnico do STVV</t>
  </si>
  <si>
    <t>Fornecimento, instalação, teste e comissionamento de cabo ótico, 6 fibras multimodo, instalação interna, conforme ETEs; modelo Fiber-Lan Indoor, fabricante Furukawa ou equivalente técnico do STVV</t>
  </si>
  <si>
    <t>Fornecimento, instalação, teste e comissionamento de Distribuidor Ótico Interno - DIO, para rack vertical, conforme ETEs; modelo DIO B48, fabricante Furukawa ou equivalente técnico do STVV</t>
  </si>
  <si>
    <t>Fornecimento de serviços de assessoramento na operação do sistema pelo período de operação inicial assistida, com disponibilização de pessoal técnico habilitado para assessorar o pessoal da Infraero na operação inicial do sistema SIDO instalado, conforme item 5 das ETEs</t>
  </si>
  <si>
    <t>Elaboração de apostilas e aplicação de Treinamentos, de operação, de manutenção e de administração do STVV, conforme itens 6 das ETEs</t>
  </si>
  <si>
    <t>Elaboração e fornecimento de Documentação de Projeto Executivo, conforme item 3.5.4 das ETEs do STVV</t>
  </si>
  <si>
    <t>Fornecimento, configuração, testes e comissionamento de servidor principal com softwares Windows Essential Bussiness Server 2008, SGBD MS / SQL Server,  e hardware marca Dell, modelo Power Edge R900, com HD de 146GB 15000RPM, HD de 1,5TB 12000RPM, RAM de 8GB / 667MHz, processador Intel Xeon 7400 quad-core E7420 2,13GHz, cache de 8Mb, placa de rede autosense 10/100/1000MHz, com acessórios para montagem em rack; e demais 'hardwares' e 'softwares' necessários a solução da Proponente do SITIA</t>
  </si>
  <si>
    <t>Fornecimento, configuração, testes e comissionamento de servidor secundário com softwares Windows Essential Bussiness Server 2008, SGBD MS / SQL Server,  e hardware marca Dell, modelo Power Edge R900, com HD de 146GB 15000RPM, HD de 1,5TB 12000RPM, RAM de 8GB / 667MHz, processador Intel Xeon 7400 quad-core E7420 2,13GHz, cache de 8Mb, placa de rede autosense 10/100/1000MHz, com acessórios para montagem em rack; e demais 'hardwares' e 'softwares' necessários a solução da Proponente do SITIA</t>
  </si>
  <si>
    <t>Fornecimento, configuração, testes e comissionamento de estação de trabalho com softwares MS Windows 2000 Profissional, e hardware marca Dell, com HD de 300GB 12000RPM, RAM de 6GB / 667MHz, processador Intel Pentium IV 2,5GHz, cache de 1MB, placa de rede autosense 10/100/1000, placa de vídeo de 1GB, entrada USB, leitora de DVD/CD ROM, interface serial RS-232, teclado ergonômico padrão ANBT2, gabinete ATX, mouse ótico padrão microsoft, monitor de vídeo LCD 21 polegadas; e demais 'hardwares' e 'softwares' necessários a solução da Proponente do SITIA</t>
  </si>
  <si>
    <t>Fornecimento, configuração, testes e comissionamento de rack padrão 19" com 46 Us de altura, com réguas de tomadas, com porta de vidro e fecho com chave, ventiladores no teto, fachamentos laterais e ao fundo com abertura para ventilação, modelo MIRACEL, fabricação Knurr ou equivalente técnico do SITIA</t>
  </si>
  <si>
    <t>Fornecimento, configuração, testes e comissionamento de ‘drivers’ de comunicação com os protocolos definidos no Memorial Descritivo;  modelo Matrikon OPC Data Manager e Matrikon OPC Server for ODBC, fabricação Matrikon; neste item deverão estar inclusos todos os 'softwares' específicos necessários a solução proposta pela Proponente de forma a atender a todas as funcionalidades deste projeto do SITIA</t>
  </si>
  <si>
    <t>Fornecimento de mão-de-obra qualificada de operação assistida, com pessoal devidamente habilitado para assessorar a equipe operacional da Infraero, conforme definido nas ETEs do SITIA</t>
  </si>
  <si>
    <t>Fornecimento de mão-de-obra qualificada para o comissionamento do sistema, conforme definido nas ETEs do SITIA</t>
  </si>
  <si>
    <t>Fornecimento, instalação, testes e comissionamento de MONITOR DE 42” – MP/MC/MK/MG/MD/MB, Tela LCD de 42 polegadas, aspecto 16:9, full HD, entradas HDMI, modelo LG - 42LH50YD, fabricante LG ou equivalente técnico do SIV</t>
  </si>
  <si>
    <t>Fornecimento, instalação, testes e comissionamento de MONITOR DE 24” – ME, tela de LCD de 24 polegadas, aspecto 16:9, full HD, entradas HDMI, modelo LG - 24LH50YD, fabricante LG ou equivalente técnico do SIV</t>
  </si>
  <si>
    <t>Fornecimento, instalação, testes e comissionamento de CPU PARA MONITOR, montada em gabinete mini torre, com licenças de softwares conforme ETEs, modelo Inspiron 560s, fabricante DELL ou equivalente técnico do SIV</t>
  </si>
  <si>
    <t>Fornecimento, instalação, testes e comissionamento de ESTAÇÃO DE TRABALHO, com licenças de 'softwares', conforme ETEs; ref. modelo Inspiron 560s, fabricante DELL ou equivalente técnico do SIV</t>
  </si>
  <si>
    <t>Fornecimento, instalação, testes e comissionamento de TERMINAL 'STAFF', com licenças de 'softwares', conforme ETEs; ref. modelo Inspiron 560s, fabricante DELL ou equivalente técnico do SIV</t>
  </si>
  <si>
    <t>Fornecimento, instalação, testes e comissionamento de TERMINAL DE CONSULTA, com licenças de 'softwares', conforme ETEs; ref. modelo Inspiron 560s, fabricante DELL ou equivalente técnico do SIV</t>
  </si>
  <si>
    <t>Fornecimento, instalação, testes e comissionamento de CONJUNTO DE PEÇAS DE REPOSIÇÃO, conforme ETEs; ref. diversos modelos, diversos fabricantes do SIV</t>
  </si>
  <si>
    <t>Fornecimento, testes e comissionamento de serviços especializados durante o PERÍODO DE OPERAÇÃO INICIAL ASSISTIDA, conforme ETEs do SIV</t>
  </si>
  <si>
    <t>Elaboração de apostilas e aplicação de TREINAMENTO, de operação, de manutenção e de administração, conforme ETEs do SIV</t>
  </si>
  <si>
    <t>Elaboração de apostilas e aplicação de MANUAIS, de operação, de manutenção e de administração, conforme ETEs do SIV</t>
  </si>
  <si>
    <t>Elaboração  e fornecimento de DOCUMENTAÇÃO DE PROJETO EXECUTIVO, conforme ETEs do SIV</t>
  </si>
  <si>
    <t>Fornecimento, instalação, testes e comissionamento de ‘PATCH CORD’, comprimento de 5m, montado em fábrica com conector RJ-45 e cabo UTP cat. 6A, para conexão das CPUs dos monitores a rede telemática, ref. Furukawa ou equivalente técnico do SIV</t>
  </si>
  <si>
    <t>Fornecimento, instalação, testes e comissionamento de ‘PATCH CORD’, comprimento de 2m, montado em fábrica com conector RJ-45 e cabo UTP cat. 6A, para conexão das CPUs dos monitores a rede telemática, ref. Furukawa ou equivalente técnico do SIV</t>
  </si>
  <si>
    <t>Fornecimento, instalação, testes e comissionamento de SUPORTE E GABINETE - MONITOR 42”, para acomodação do conjunto monitor e CPU; ref. Fabricação própria do SIV</t>
  </si>
  <si>
    <t>Fornecimento, instalação, testes e comissionamento de SUPORTE E GABINETE - MONITOR 24”, para acomodação do conjunto monitor e CPU; ref. Fabricação própria do SIV</t>
  </si>
  <si>
    <t>Fornecimento, instalação, testes e comissionamento de conjuntos de fixação de CONJUNTO PARA INSTALAÇÃO DE SUPORTE A LAJE/PAREDE/TETO, com chumbadores, parafusos e arruelas; ref. Walsywa, Parabolt ou equivalente técnico do SIV</t>
  </si>
  <si>
    <t>Fornecimento, instalação, testes e comissionamento de Pontes de Embarque de Passageiros tipo "Aprom Drive" completa nas  dimensões e caracteristicas técnicas, localizada entre os eixos P' e O', em conformidade com as especificações técnicas EG.06/435.92/03696/00 e representação gráfica EG.06/435.01.03697/00 e EG.06/435.01.03698/00 .</t>
  </si>
  <si>
    <t>Fornecimento, instalação, testes e comissionamento de  Pontes de Embarque de Passageiros tipo "Aprom Drive" completa nas  dimensões e caracteristicas técnicas, localizada entre os eixos L e M, em conformidade com as especificações técnicas EG.06/435.92/03696/00 e representação gráfica EG.06/435.01.03697/00 e EG.06/435.01.03698/00 .</t>
  </si>
  <si>
    <t>Escavação, carga e transporte de areia</t>
  </si>
  <si>
    <t>Escavação, carga e transporte de brita</t>
  </si>
  <si>
    <t xml:space="preserve">Imprimação </t>
  </si>
  <si>
    <t>Regularização de piso/ base em argamassa traço 1:3</t>
  </si>
  <si>
    <t>Armação em tela soldada Q-92 (aço CA-60 4,2mm, espaçamento da malha = 15x15cm) p/ proteção mecânica</t>
  </si>
  <si>
    <t>Camada de rolamento em concreto de cimento Portland, resistência a tração na flexão aos 28 dias fctM,k ≥ 4,5 MPa, com barras de transferência e de ligação, selagem de juntas com mastique elástico, espessura 16 cm</t>
  </si>
  <si>
    <t>11.5.1.4</t>
  </si>
  <si>
    <t>11.5.1.5</t>
  </si>
  <si>
    <t>11.5.1.6</t>
  </si>
  <si>
    <t>11.5.1.7</t>
  </si>
  <si>
    <t>Fornecimento instalação e testes de esteiras coletora (EC) de correia, totalizando 17 esteiras, com acabamento lateral e guarda malas, em características técnicas em conformidade com as  especificação técnica EG.06/436.92/03688/01 e representação gráfica de  EG.06/436.01/03689/01 até EG.06/436.01/03692/01.</t>
  </si>
  <si>
    <t>Fornecimento instalação e testes de esteiras de Ligação horizontal (EL) de correia, totalizando 49 esterias,com guarda malas, em características técnicas em conformidade com a especificação técnica EG.06/436.92/03688/01 e representação gráfica de  EG.06/436.01/03689/01 até EG.06/436.01/03692/01.</t>
  </si>
  <si>
    <t>Fornecimento instalação e testes de esteiras de Ligação Inclinada (ELI) de correia, totalizando 8 esterias,com guarda malas, em características técnicas em conformidade com a especificação técnica EG.06/436.92/03688/01 e representação gráfica de  EG.06/436.01/03689/01 até EG.06/436.01/03692/01.</t>
  </si>
  <si>
    <t>11.5.8.2</t>
  </si>
  <si>
    <t>Fornecimento instalação e testes de Carrosseis de triagem de bagagens, configuração em “Oblongo”, sendo 2 conjuntos com comprimento de 32,50m  e 2 conjuntos  com comprimento de 40.50 m, tipos carrossel em características técnicas em conformidade com as  especificação técnica EG.06/436.92/03688/01 e representação gráfica de  EG.06/436.01/03689/01 até EG.06/436.01/03692/01.</t>
  </si>
  <si>
    <t>Fornecimento instalação e testes de Carrosseis de restituição de bagagens, configuração em “T”, totalizando 11 carrosseis com  largura 1.000 mm x altura 315 mm (mínimo) /457 mm (máximo), largura útil da esteira de 800mm e comprimento total aproximado de 682.00m, tipo carrossel em características técnicas em conformidade com as  especificação técnica EG.06/436.92/03688/01 e representação gráfica de  EG.06/436.01/03689/01 até EG.06/436.01/03692/01.</t>
  </si>
  <si>
    <t>11.5.12.2</t>
  </si>
  <si>
    <t>11.5.12.3</t>
  </si>
  <si>
    <t>Placa de Nível | PN - NIVEL CUT</t>
  </si>
  <si>
    <t>Placa Simples | PL - NIVEL CUT</t>
  </si>
  <si>
    <t>Placa de Porta | PP - NIVEL CUT</t>
  </si>
  <si>
    <t>Placa Aérea Pequena | PAP - NIVEL CUT</t>
  </si>
  <si>
    <t>Placa Localizada Pequena | PLP - NIVEL CUT</t>
  </si>
  <si>
    <t>Placa Quadrada Pequena | PQP - NIVEL CUT</t>
  </si>
  <si>
    <t>Placa Aérea Grande Extra | PAGE - NIVEL DESEMBARQUE</t>
  </si>
  <si>
    <t>Totem Externo Pequeno | TEP - NIVEL DESEMBARQUE</t>
  </si>
  <si>
    <t>Placa de Nível | PN - NIVEL DESEMBARQUE</t>
  </si>
  <si>
    <t>Placa Bandeira Pequena Dupla | PBPD - NIVEL DESEMBARQUE</t>
  </si>
  <si>
    <t>Placa Bandeira Pequena  | PBP - NIVEL DESEMBARQUE</t>
  </si>
  <si>
    <t>Placa Bandeira Pequena Tripla | PBPT - NIVEL DESEMBARQUE</t>
  </si>
  <si>
    <t>Placa Bandeira Grande Dupla | PBGD - NIVEL DESEMBARQUE</t>
  </si>
  <si>
    <t>Placa Localizada Pequena Dupla | PLPD - NIVEL DESEMBARQUE</t>
  </si>
  <si>
    <t>Placa Quadrada Pequena | PQP - NIVEL DESEMBARQUE</t>
  </si>
  <si>
    <t>Placa Localizada Pequena | PLP - NIVEL DESEMBARQUE</t>
  </si>
  <si>
    <t>Placa Localizada Média | PLM - NIVEL DESEMBARQUE</t>
  </si>
  <si>
    <t>Placa de Porta | PP - NIVEL DESEMBARQUE</t>
  </si>
  <si>
    <t>Placa Aérea Média | PAM - NIVEL DESEMBARQUE</t>
  </si>
  <si>
    <t>Placa Aérea Média Dupla | PAMD - NIVEL DESEMBARQUE</t>
  </si>
  <si>
    <t>Nivel Desembarque Placa Aérea Grande | PAG - NIVEL DESEMBARQUE</t>
  </si>
  <si>
    <t>Placa Aérea Quadrada | PAQ - NIVEL DESEMBARQUE</t>
  </si>
  <si>
    <t>Placa Quadrada Simples | PQS - NIVEL DESEMBARQUE</t>
  </si>
  <si>
    <t>Nivel de Desembarque Aeroshopping |  Placa Bandeira Quadrada | PBQ - NIVEL DESEMBARQUE</t>
  </si>
  <si>
    <t>Placa Bandeira Aeroshopping | PBA - NIVEL DESEMBARQUE</t>
  </si>
  <si>
    <t>Placa de Nível | PN - NIVEL BACK OFFICE</t>
  </si>
  <si>
    <t>Placa de Porta | PP - NIVEL BACK OFFICE</t>
  </si>
  <si>
    <t>Placa Quadrada Pequena | PQS - NIVEL BACK OFFICE</t>
  </si>
  <si>
    <t>Placa Quadrada Pequena | PQP - NIVEL BACK OFFICE</t>
  </si>
  <si>
    <t>Placa Aérea Grande Extra | PAGE - NIVEL EMBARQUE</t>
  </si>
  <si>
    <t>Totem Externo Pequeno | TEP - NIVEL EMBARQUE</t>
  </si>
  <si>
    <t>Totem Interno Médio | TIM - NIVEL EMBARQUE</t>
  </si>
  <si>
    <t>Placa de Níveis | PN - NIVEL EMBARQUE</t>
  </si>
  <si>
    <t>Placa Bandeira Pequena Dupla | PBPD - NIVEL EMBARQUE</t>
  </si>
  <si>
    <t>Placa Bandeira Pequena  | PBP - NIVEL EMBARQUE</t>
  </si>
  <si>
    <t>Placa Localizada Pequena | PLP - NIVEL EMBARQUE</t>
  </si>
  <si>
    <t>Placa Localizada Pequena Dupla | PLPD - NIVEL EMBARQUE</t>
  </si>
  <si>
    <t>Placa Quadrada Pequena | PQP - NIVEL EMBARQUE</t>
  </si>
  <si>
    <t>Placa Localizada Média | PLM - NIVEL EMBARQUE</t>
  </si>
  <si>
    <t>Placa de Porta | PP - NIVEL EMBARQUE</t>
  </si>
  <si>
    <t>Placa Aérea Média | PAM - NIVEL EMBARQUE</t>
  </si>
  <si>
    <t>Placa Aérea Média Dupla | PAMD - NIVEL EMBARQUE</t>
  </si>
  <si>
    <t>Placa Aérea Grande | PAG - NIVEL EMBARQUE</t>
  </si>
  <si>
    <t>Placa Quadrada Simples | PQS - NIVEL EMBARQUE</t>
  </si>
  <si>
    <t>Placa Aérea Quadrada | PAQ - NIVEL EMBARQUE</t>
  </si>
  <si>
    <t>Nivel de Embarque Aeroshopping | Placa Bandeira Quadrada | PBQ - NIVEL EMBARQUE</t>
  </si>
  <si>
    <t>Placa Bandeira Aeroshopping | PBA - NIVEL EMBARQUE</t>
  </si>
  <si>
    <t>Placa de Nível | PN - NÍVEL GALERIA TÉCNICA | C</t>
  </si>
  <si>
    <t>Placa de Porta | PP - NÍVEL GALERIA TÉCNICA | C</t>
  </si>
  <si>
    <t>Placa Quadrada Simples | PQS - NÍVEL GALERIA TÉCNICA | C</t>
  </si>
  <si>
    <t>Placa Aérea Média | PAM - NÍVEL TERRAÇO / PRAÇA DE ALIMENTAÇÃO | 3</t>
  </si>
  <si>
    <t>Placa Aérea Grande | PAG - NÍVEL TERRAÇO / PRAÇA DE ALIMENTAÇÃO | 3</t>
  </si>
  <si>
    <t>Placa de Nível | PN - NÍVEL TERRAÇO / PRAÇA DE ALIMENTAÇÃO | 3</t>
  </si>
  <si>
    <t>Placa Localizada Pequena | PLP - NÍVEL TERRAÇO / PRAÇA DE ALIMENTAÇÃO | 3</t>
  </si>
  <si>
    <t>Placa Bandeira Pequena  | PBP - NÍVEL TERRAÇO / PRAÇA DE ALIMENTAÇÃO | 3</t>
  </si>
  <si>
    <t>Placa Bandeira Pequena Dupla | PBPD - NÍVEL TERRAÇO / PRAÇA DE ALIMENTAÇÃO | 3</t>
  </si>
  <si>
    <t>Placa de Porta | PP - NÍVEL TERRAÇO / PRAÇA DE ALIMENTAÇÃO | 3</t>
  </si>
  <si>
    <t>Placa Quadrada Pequena | PQP - NÍVEL TERRAÇO / PRAÇA DE ALIMENTAÇÃO | 3</t>
  </si>
  <si>
    <t>Placa Quadrada Simples | PQS - NÍVEL TERRAÇO / PRAÇA DE ALIMENTAÇÃO | 3</t>
  </si>
  <si>
    <t>Placa de Nível | PN - NÍVEL COA/COE | D</t>
  </si>
  <si>
    <t>Placa de Porta | PP - NÍVEL COA/COE | D</t>
  </si>
  <si>
    <t>Placa Quadrada Pequena | PQP - NÍVEL COA/COE | D</t>
  </si>
  <si>
    <t>Placa Aérea Indicativa Quadrada | PIQ - ESTACIONAMENTO DESEMBARQUE</t>
  </si>
  <si>
    <t>Placa de Regulamentação Quadrada | PRQ - ESTACIONAMENTO DESEMBARQUE</t>
  </si>
  <si>
    <t>Placa de Níveis | PN - ESTACIONAMENTO DESEMBARQUE</t>
  </si>
  <si>
    <t>ESTACIONAMENTO EMBARQUE</t>
  </si>
  <si>
    <t>Placa Aérea Indicativa Quadrada | PIQ - ESTACIONAMENTO EMBARQUE</t>
  </si>
  <si>
    <t>Placa de Regulamentação Quadrada | PRQ - ESTACIONAMENTO EMBARQUE</t>
  </si>
  <si>
    <t>Placa Direcional Quadrada PDQ - ESTACIONAMENTO EMBARQUE</t>
  </si>
  <si>
    <t>12.9.4</t>
  </si>
  <si>
    <t>Placa Direcional Quadrada Dupla  PDQD- ESTACIONAMENTO EMBARQUE</t>
  </si>
  <si>
    <t>12.9.5</t>
  </si>
  <si>
    <t>Placa de Níveis | PN - ESTACIONAMENTO EMBARQUE</t>
  </si>
  <si>
    <t>12.10</t>
  </si>
  <si>
    <t>12.10.1</t>
  </si>
  <si>
    <t>Totem Externo Grande | TEG   - ACESSO EXTERNO</t>
  </si>
  <si>
    <t>12.10.2</t>
  </si>
  <si>
    <t>Pórtico Externo | PE  - ACESSO EXTERNO</t>
  </si>
  <si>
    <t>12.10.3</t>
  </si>
  <si>
    <t>Placa De Regulamentação Quadrada | PRQ  - ACESSO EXTERNO</t>
  </si>
  <si>
    <t>12.10.4</t>
  </si>
  <si>
    <t>Placa Direcional Quadrada | PDQ  - ACESSO EXTERNO</t>
  </si>
  <si>
    <t>Fornecimento e aplicação de piso em granito levigado, com modulação 60x60cm, espessura 2cm,cor de referência Preto Tijuca.</t>
  </si>
  <si>
    <t xml:space="preserve">Fornecimento e aplicação de piso de granito levigado, composto por granitos escuro e claro, com modulação 60 x 60 cm, espessura 2cm, cores de referência Preto Tijuca e Branco Marfim, nas porcentagens de 70% e 30% respectivamente. </t>
  </si>
  <si>
    <t xml:space="preserve">Fornecimento e aplicação de piso em granito levigado, com modulação 47.5 x 47.5cm, espessura 2cm, cor de referência Branco Marfim. </t>
  </si>
  <si>
    <t>Fornecimento e aplicação de piso em granito levigado, com modulação 40x40cm, espessura 2cm, cor de referência Cinza</t>
  </si>
  <si>
    <t>Fornecimento e instalação de composição de cerâmica esmaltada extra ou 1º qualidade para piso trafego pesado carga pesada PEI-5, nas cores areia e ágata ou equivalente técnico, segundo paginação de piso indicada em projeto, com rejunte de 4mm da Quartzolite, na cor cinza platina, ou equivalente técnico.</t>
  </si>
  <si>
    <t>Fornecimento e instalação de bancadas em granito polido, com cor de referência Branco Marfim (espessura 2cm) com 55cm de profundidade, com área rebaixada para crianças, incluindo todas as furações, e mais testeira com 26cm de altura, e respaldo com 18cm de altura.</t>
  </si>
  <si>
    <t>Fornecimento e instalação de bancadas em granito polido, com cor de referência Branco Marfim (espessura 2cm) com 60cm de profundidade, incluindo todas as furações, e mais testeira com 25cm de altura, e respaldo com 20cm de altura.</t>
  </si>
  <si>
    <t>Fornecimento e instalação de bancadas em granito polido, com cor de referência Cinza (espessura 2cm) com 55cm de profundidade, incluindo todas as furações, e mais testeira com 25cm de altura, e respaldo com 20cm de altura.</t>
  </si>
  <si>
    <t>Fornecimento e instalação de bancadas em granito polido, com cor de referência Cinza (espessura 2cm) com 60cm de profundidade, incluindo todas as furações, e mais testeira com 9cm de altura, respaldo com 17cm de altura, e baguete com 3cm de profundidade.</t>
  </si>
  <si>
    <t xml:space="preserve">Fornecimento e instalação de divisórias em granito polido, cor de referência Branco Marfim com espessura de 30mm, polido em ambas as faces,  incluindo ferragens. </t>
  </si>
  <si>
    <t xml:space="preserve">Fornecimento e instalação de divisórias em granito polido, cor de referência Cinza com espessura de 30mm, polido em ambas as faces, incluindo ferragens. </t>
  </si>
  <si>
    <t>Fornecimento e instalação de prateleiras em granito, polidas nas duas faces, cor de referência Branco Marfim, acabamento reto, espessura de 2cm, e profundidade padrão de 22cm, sendo 2cm embutidos na alvenaria.</t>
  </si>
  <si>
    <t xml:space="preserve">Fornecimento e instalação de prateleiras em granito, polida nas duas faces, cor de referência Cinza, acabamento reto,espessura de 2cm, e profundidade padrão de 22cm, sendo 2cm embutidos na alvenaria. </t>
  </si>
  <si>
    <t>Fornecimento e instalação de rodapé em granito polido, acabamento reto, cor de referência Preto Tijuca, medindo 10cm de altura e 2cm de espessura.</t>
  </si>
  <si>
    <t>Fornecimento e instalação rodapé em granito polido, acabamento reto, cor de referência Branco Marfim, medindo 10cm de altura e 2cm de espessura.</t>
  </si>
  <si>
    <t xml:space="preserve">Fornecimento e instalação de rodapé em granito polido, acabamento reto, cor de referência Cinza, medindo 10cm de altura e 2cm de espessura, conforme indicado em projeto. </t>
  </si>
  <si>
    <t>Fornecimento e instalação de soleira em granito polido 2cm espessura, com 150mm de largura,  cor de referência Preto Tijuca.</t>
  </si>
  <si>
    <t>Fornecimento e instalação de soleira em granito polido 2cm espessura, com 250mm de largura,  cor de referência Preto Tijuca.</t>
  </si>
  <si>
    <t>Fornecimento e instalação de soleira em granito polido 2cm espessura, com 150mm de largura, cor de referência Branco Marfim.</t>
  </si>
  <si>
    <t>Fornecimento e instalação de soleira em granito polido 2cm espessura, com 150mm de largura, cor de referência Cinza.</t>
  </si>
  <si>
    <t>Fornecimento e instalação de friso em granito polido, acabamento reto, cor de referência Branco Marfim, com 4cm de profundidade sendo 2cm embutidos na alvenaria, e com 2cm de espessura.</t>
  </si>
  <si>
    <t>Fornecimento e instalação de friso em granito polido, acabamento reto, cor de referência Cinza, com 4cm de profundidade sendo 2cm embutidos na alvenaria, e com 2cm de espessura.</t>
  </si>
  <si>
    <t>Fornecimento e instalação de moldura, em granito polido com acabamento reto, cor de referência Branco Marfim, espessura 2cm, largura de 17cm.</t>
  </si>
  <si>
    <t>Fornecimento e instalação de chapim, em granito polido com acabamento reto, cor de referência Preto Tijuca, espessura 2cm, larguras e comprimentos variáveis.</t>
  </si>
  <si>
    <t>Dutos em Chapa de aço galvanizado, bitola #18, incluindo custo de fabricação e inst. com suportes</t>
  </si>
  <si>
    <t>Dutos em Chapa de aço galvanizado, bitola #20, incluindo custo de fabricação e inst. com suportes</t>
  </si>
  <si>
    <t>Dutos em Chapa de aço galvanizado, bitola #22, incluindo custo de fabricação e inst. com suportes</t>
  </si>
  <si>
    <t>Dutos em Chapa de aço galvanizado, bitola #24, incluindo custo de fabricação e inst. com suportes</t>
  </si>
  <si>
    <t>Dutos em Chapa de aço galvanizado, bitola #26, incluindo custo de fabricação e inst. com suportes</t>
  </si>
  <si>
    <t>Fornecimento e aplicação de placas de granito Cinza (2cm de espessura) de 55x1,04m.</t>
  </si>
  <si>
    <t>Fornecimento e aplicação de placas de granito Branco Marfim (2cm de espessura) de 55x1,04m.</t>
  </si>
  <si>
    <t>EG.06/000.98/03716/00</t>
  </si>
  <si>
    <t>CRONOGRAMA FÍSICO-FINANCEIRO</t>
  </si>
  <si>
    <t>PLANILHA ORÇAMENTÁRIA FINAL</t>
  </si>
  <si>
    <t>COD.: EG.06/000.91/03714/00</t>
  </si>
</sst>
</file>

<file path=xl/styles.xml><?xml version="1.0" encoding="utf-8"?>
<styleSheet xmlns="http://schemas.openxmlformats.org/spreadsheetml/2006/main">
  <numFmts count="12">
    <numFmt numFmtId="43" formatCode="_(* #,##0.00_);_(* \(#,##0.00\);_(* &quot;-&quot;??_);_(@_)"/>
    <numFmt numFmtId="164" formatCode="_-&quot;R$&quot;\ * #,##0.00_-;\-&quot;R$&quot;\ * #,##0.00_-;_-&quot;R$&quot;\ * &quot;-&quot;??_-;_-@_-"/>
    <numFmt numFmtId="165" formatCode="_-* #,##0.00_-;\-* #,##0.00_-;_-* &quot;-&quot;??_-;_-@_-"/>
    <numFmt numFmtId="166" formatCode="_([$€]* #,##0.00_);_([$€]* \(#,##0.00\);_([$€]* &quot;-&quot;??_);_(@_)"/>
    <numFmt numFmtId="167" formatCode="0000"/>
    <numFmt numFmtId="168" formatCode="#,##0.00;[Red]#,##0.00"/>
    <numFmt numFmtId="169" formatCode="\$#,##0\ ;\(\$#,##0\)"/>
    <numFmt numFmtId="170" formatCode="_(&quot;Cr$&quot;* #,##0.00_);_(&quot;Cr$&quot;* \(#,##0.00\);_(&quot;Cr$&quot;* &quot;-&quot;??_);_(@_)"/>
    <numFmt numFmtId="171" formatCode="#.##0000"/>
    <numFmt numFmtId="172" formatCode="00"/>
    <numFmt numFmtId="173" formatCode="_-* #,##0.0000000_-;\-* #,##0.0000000_-;_-* &quot;-&quot;??_-;_-@_-"/>
    <numFmt numFmtId="174" formatCode="&quot;R$&quot;\ #,##0.00"/>
  </numFmts>
  <fonts count="31">
    <font>
      <sz val="12"/>
      <name val="Arial"/>
      <family val="2"/>
    </font>
    <font>
      <sz val="11"/>
      <color theme="1"/>
      <name val="Calibri"/>
      <family val="2"/>
      <scheme val="minor"/>
    </font>
    <font>
      <sz val="12"/>
      <name val="Arial"/>
      <family val="2"/>
    </font>
    <font>
      <sz val="11"/>
      <color theme="1"/>
      <name val="Arial"/>
      <family val="2"/>
    </font>
    <font>
      <b/>
      <sz val="10"/>
      <name val="Arial"/>
      <family val="2"/>
    </font>
    <font>
      <b/>
      <sz val="9"/>
      <name val="Arial"/>
      <family val="2"/>
    </font>
    <font>
      <sz val="10"/>
      <name val="Arial"/>
      <family val="2"/>
    </font>
    <font>
      <sz val="8"/>
      <name val="Arial"/>
      <family val="2"/>
    </font>
    <font>
      <b/>
      <sz val="8"/>
      <name val="Times New Roman"/>
      <family val="1"/>
    </font>
    <font>
      <b/>
      <sz val="16"/>
      <color indexed="24"/>
      <name val="Arial"/>
      <family val="2"/>
    </font>
    <font>
      <b/>
      <sz val="12"/>
      <color indexed="24"/>
      <name val="Arial"/>
      <family val="2"/>
    </font>
    <font>
      <sz val="10"/>
      <color indexed="24"/>
      <name val="Arial"/>
      <family val="2"/>
    </font>
    <font>
      <sz val="12"/>
      <color indexed="24"/>
      <name val="Arial"/>
      <family val="2"/>
    </font>
    <font>
      <sz val="10"/>
      <name val="Courier"/>
      <family val="3"/>
    </font>
    <font>
      <sz val="11"/>
      <color indexed="8"/>
      <name val="Calibri"/>
      <family val="2"/>
    </font>
    <font>
      <b/>
      <sz val="12"/>
      <name val="Arial"/>
      <family val="2"/>
    </font>
    <font>
      <sz val="11"/>
      <name val="Arial"/>
      <family val="2"/>
    </font>
    <font>
      <b/>
      <sz val="11"/>
      <name val="Arial"/>
      <family val="2"/>
    </font>
    <font>
      <b/>
      <sz val="11"/>
      <color indexed="8"/>
      <name val="Arial"/>
      <family val="2"/>
    </font>
    <font>
      <sz val="11"/>
      <color indexed="8"/>
      <name val="Arial"/>
      <family val="2"/>
    </font>
    <font>
      <sz val="11"/>
      <color rgb="FF7030A0"/>
      <name val="Arial"/>
      <family val="2"/>
    </font>
    <font>
      <sz val="11"/>
      <color rgb="FF00B050"/>
      <name val="Arial"/>
      <family val="2"/>
    </font>
    <font>
      <b/>
      <sz val="14"/>
      <color indexed="56"/>
      <name val="Arial"/>
      <family val="2"/>
    </font>
    <font>
      <b/>
      <sz val="14"/>
      <name val="Arial"/>
      <family val="2"/>
    </font>
    <font>
      <sz val="11"/>
      <color indexed="10"/>
      <name val="Arial"/>
      <family val="2"/>
    </font>
    <font>
      <sz val="11"/>
      <color rgb="FFFF0000"/>
      <name val="Arial"/>
      <family val="2"/>
    </font>
    <font>
      <sz val="11"/>
      <color rgb="FF9C6500"/>
      <name val="Calibri"/>
      <family val="2"/>
      <scheme val="minor"/>
    </font>
    <font>
      <b/>
      <sz val="11"/>
      <color rgb="FFFF0000"/>
      <name val="Arial"/>
      <family val="2"/>
    </font>
    <font>
      <b/>
      <sz val="11"/>
      <color indexed="56"/>
      <name val="Arial"/>
      <family val="2"/>
    </font>
    <font>
      <b/>
      <sz val="13"/>
      <name val="Arial"/>
      <family val="2"/>
    </font>
    <font>
      <b/>
      <sz val="7"/>
      <name val="Arial"/>
      <family val="2"/>
    </font>
  </fonts>
  <fills count="12">
    <fill>
      <patternFill patternType="none"/>
    </fill>
    <fill>
      <patternFill patternType="gray125"/>
    </fill>
    <fill>
      <patternFill patternType="solid">
        <fgColor indexed="8"/>
        <bgColor indexed="64"/>
      </patternFill>
    </fill>
    <fill>
      <patternFill patternType="solid">
        <fgColor theme="0"/>
        <bgColor indexed="64"/>
      </patternFill>
    </fill>
    <fill>
      <patternFill patternType="solid">
        <fgColor theme="4" tint="0.39997558519241921"/>
        <bgColor indexed="64"/>
      </patternFill>
    </fill>
    <fill>
      <patternFill patternType="solid">
        <fgColor theme="2" tint="-0.499984740745262"/>
        <bgColor indexed="64"/>
      </patternFill>
    </fill>
    <fill>
      <patternFill patternType="solid">
        <fgColor rgb="FFFFEB9C"/>
      </patternFill>
    </fill>
    <fill>
      <patternFill patternType="solid">
        <fgColor indexed="9"/>
        <bgColor indexed="64"/>
      </patternFill>
    </fill>
    <fill>
      <patternFill patternType="solid">
        <fgColor rgb="FF948B54"/>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0" tint="-0.499984740745262"/>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style="thin">
        <color indexed="64"/>
      </right>
      <top style="double">
        <color indexed="64"/>
      </top>
      <bottom/>
      <diagonal/>
    </border>
    <border>
      <left style="thin">
        <color indexed="64"/>
      </left>
      <right style="medium">
        <color indexed="64"/>
      </right>
      <top style="medium">
        <color indexed="64"/>
      </top>
      <bottom style="thin">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top style="hair">
        <color indexed="64"/>
      </top>
      <bottom style="hair">
        <color indexed="64"/>
      </bottom>
      <diagonal/>
    </border>
    <border>
      <left style="hair">
        <color indexed="64"/>
      </left>
      <right style="hair">
        <color indexed="64"/>
      </right>
      <top/>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medium">
        <color indexed="64"/>
      </left>
      <right style="hair">
        <color indexed="64"/>
      </right>
      <top style="hair">
        <color indexed="64"/>
      </top>
      <bottom/>
      <diagonal/>
    </border>
    <border>
      <left style="medium">
        <color indexed="64"/>
      </left>
      <right style="hair">
        <color indexed="64"/>
      </right>
      <top/>
      <bottom/>
      <diagonal/>
    </border>
    <border>
      <left/>
      <right style="hair">
        <color indexed="64"/>
      </right>
      <top style="hair">
        <color indexed="64"/>
      </top>
      <bottom/>
      <diagonal/>
    </border>
    <border>
      <left style="medium">
        <color indexed="64"/>
      </left>
      <right/>
      <top/>
      <bottom style="hair">
        <color indexed="64"/>
      </bottom>
      <diagonal/>
    </border>
    <border>
      <left/>
      <right style="hair">
        <color indexed="64"/>
      </right>
      <top/>
      <bottom style="hair">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right style="hair">
        <color indexed="64"/>
      </right>
      <top style="medium">
        <color indexed="64"/>
      </top>
      <bottom/>
      <diagonal/>
    </border>
    <border>
      <left style="thin">
        <color indexed="64"/>
      </left>
      <right style="hair">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right style="hair">
        <color indexed="64"/>
      </right>
      <top style="hair">
        <color indexed="64"/>
      </top>
      <bottom style="medium">
        <color indexed="64"/>
      </bottom>
      <diagonal/>
    </border>
    <border>
      <left/>
      <right style="hair">
        <color indexed="64"/>
      </right>
      <top style="medium">
        <color indexed="64"/>
      </top>
      <bottom style="hair">
        <color indexed="64"/>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thin">
        <color indexed="64"/>
      </right>
      <top/>
      <bottom/>
      <diagonal/>
    </border>
    <border>
      <left/>
      <right style="medium">
        <color indexed="64"/>
      </right>
      <top/>
      <bottom style="medium">
        <color indexed="64"/>
      </bottom>
      <diagonal/>
    </border>
  </borders>
  <cellStyleXfs count="63">
    <xf numFmtId="0" fontId="0" fillId="0" borderId="1"/>
    <xf numFmtId="43" fontId="7" fillId="0" borderId="0"/>
    <xf numFmtId="166" fontId="6" fillId="0" borderId="0" applyFont="0" applyFill="0" applyBorder="0" applyAlignment="0" applyProtection="0"/>
    <xf numFmtId="0" fontId="4" fillId="2" borderId="1" applyNumberFormat="0" applyFont="0" applyBorder="0" applyAlignment="0" applyProtection="0">
      <alignment horizontal="center"/>
    </xf>
    <xf numFmtId="0" fontId="8" fillId="0" borderId="7" applyNumberFormat="0" applyFont="0" applyBorder="0" applyAlignment="0"/>
    <xf numFmtId="0" fontId="2" fillId="0" borderId="0"/>
    <xf numFmtId="167" fontId="2" fillId="0" borderId="0" applyFont="0" applyFill="0" applyBorder="0" applyAlignment="0" applyProtection="0"/>
    <xf numFmtId="164" fontId="6" fillId="0" borderId="0" applyFont="0" applyFill="0" applyBorder="0" applyAlignment="0" applyProtection="0"/>
    <xf numFmtId="0" fontId="6" fillId="0" borderId="0"/>
    <xf numFmtId="0" fontId="1" fillId="0" borderId="0"/>
    <xf numFmtId="0" fontId="9" fillId="0" borderId="0" applyNumberFormat="0" applyFill="0" applyBorder="0" applyAlignment="0" applyProtection="0"/>
    <xf numFmtId="0" fontId="10" fillId="0" borderId="0" applyNumberFormat="0" applyFill="0" applyBorder="0" applyAlignment="0" applyProtection="0"/>
    <xf numFmtId="3" fontId="11" fillId="0" borderId="0" applyFont="0" applyFill="0" applyBorder="0" applyAlignment="0" applyProtection="0"/>
    <xf numFmtId="0" fontId="12" fillId="0" borderId="0" applyFont="0" applyFill="0" applyBorder="0" applyAlignment="0" applyProtection="0"/>
    <xf numFmtId="2" fontId="12" fillId="0" borderId="0" applyFont="0" applyFill="0" applyBorder="0" applyAlignment="0" applyProtection="0"/>
    <xf numFmtId="0" fontId="13" fillId="0" borderId="0"/>
    <xf numFmtId="164" fontId="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6" fillId="0" borderId="0" applyFont="0" applyFill="0" applyBorder="0" applyAlignment="0" applyProtection="0"/>
    <xf numFmtId="169"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1" fillId="0" borderId="0"/>
    <xf numFmtId="0" fontId="1" fillId="0" borderId="0"/>
    <xf numFmtId="0" fontId="14" fillId="0" borderId="0"/>
    <xf numFmtId="0" fontId="14"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7" fontId="2" fillId="0" borderId="0" applyFont="0" applyFill="0" applyBorder="0" applyAlignment="0" applyProtection="0"/>
    <xf numFmtId="169"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65" fontId="14" fillId="0" borderId="0" applyFont="0" applyFill="0" applyBorder="0" applyAlignment="0" applyProtection="0"/>
    <xf numFmtId="3" fontId="12" fillId="0" borderId="0" applyFont="0" applyFill="0" applyBorder="0" applyAlignment="0" applyProtection="0"/>
    <xf numFmtId="165" fontId="2" fillId="0" borderId="0" applyFont="0" applyFill="0" applyBorder="0" applyAlignment="0" applyProtection="0"/>
    <xf numFmtId="0" fontId="26" fillId="6" borderId="0" applyNumberFormat="0" applyBorder="0" applyAlignment="0" applyProtection="0"/>
    <xf numFmtId="0" fontId="6" fillId="0" borderId="0"/>
    <xf numFmtId="0" fontId="6" fillId="0" borderId="0" applyProtection="0"/>
    <xf numFmtId="165" fontId="2" fillId="0" borderId="0" applyFont="0" applyFill="0" applyBorder="0" applyAlignment="0" applyProtection="0"/>
    <xf numFmtId="0" fontId="2" fillId="0" borderId="1"/>
    <xf numFmtId="165"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0" fontId="2" fillId="0" borderId="1"/>
    <xf numFmtId="0" fontId="26" fillId="6" borderId="0" applyNumberFormat="0" applyBorder="0" applyAlignment="0" applyProtection="0"/>
  </cellStyleXfs>
  <cellXfs count="650">
    <xf numFmtId="0" fontId="0" fillId="0" borderId="1" xfId="0"/>
    <xf numFmtId="0" fontId="16" fillId="0" borderId="11" xfId="23" applyFont="1" applyBorder="1" applyAlignment="1">
      <alignment horizontal="left" vertical="center"/>
    </xf>
    <xf numFmtId="0" fontId="16" fillId="0" borderId="11" xfId="23" applyFont="1" applyFill="1" applyBorder="1" applyAlignment="1">
      <alignment horizontal="left" vertical="center"/>
    </xf>
    <xf numFmtId="0" fontId="7" fillId="0" borderId="3" xfId="23" applyFont="1" applyBorder="1" applyAlignment="1">
      <alignment vertical="center"/>
    </xf>
    <xf numFmtId="0" fontId="22" fillId="0" borderId="2" xfId="23" applyFont="1" applyBorder="1" applyAlignment="1">
      <alignment horizontal="center" vertical="center" wrapText="1"/>
    </xf>
    <xf numFmtId="0" fontId="15" fillId="0" borderId="17" xfId="23" applyFont="1" applyFill="1" applyBorder="1" applyAlignment="1">
      <alignment horizontal="center" vertical="center" wrapText="1"/>
    </xf>
    <xf numFmtId="49" fontId="16" fillId="0" borderId="10" xfId="23" applyNumberFormat="1" applyFont="1" applyFill="1" applyBorder="1" applyAlignment="1">
      <alignment horizontal="center" vertical="center"/>
    </xf>
    <xf numFmtId="49" fontId="21" fillId="0" borderId="10" xfId="23" applyNumberFormat="1" applyFont="1" applyFill="1" applyBorder="1" applyAlignment="1">
      <alignment horizontal="center" vertical="center"/>
    </xf>
    <xf numFmtId="49" fontId="20" fillId="0" borderId="10" xfId="23" applyNumberFormat="1" applyFont="1" applyFill="1" applyBorder="1" applyAlignment="1">
      <alignment horizontal="center" vertical="center"/>
    </xf>
    <xf numFmtId="0" fontId="16" fillId="0" borderId="10" xfId="23" applyFont="1" applyFill="1" applyBorder="1" applyAlignment="1">
      <alignment horizontal="left" vertical="center" wrapText="1"/>
    </xf>
    <xf numFmtId="0" fontId="5" fillId="0" borderId="0" xfId="23" applyFont="1" applyFill="1" applyBorder="1" applyAlignment="1">
      <alignment horizontal="center" vertical="center"/>
    </xf>
    <xf numFmtId="0" fontId="17" fillId="0" borderId="11" xfId="23" applyFont="1" applyFill="1" applyBorder="1" applyAlignment="1">
      <alignment horizontal="left" vertical="center"/>
    </xf>
    <xf numFmtId="49" fontId="17" fillId="0" borderId="10" xfId="23" applyNumberFormat="1" applyFont="1" applyFill="1" applyBorder="1" applyAlignment="1">
      <alignment horizontal="center" vertical="center"/>
    </xf>
    <xf numFmtId="0" fontId="17" fillId="5" borderId="11" xfId="23" applyFont="1" applyFill="1" applyBorder="1" applyAlignment="1">
      <alignment horizontal="left" vertical="center"/>
    </xf>
    <xf numFmtId="0" fontId="17" fillId="5" borderId="10" xfId="23" applyFont="1" applyFill="1" applyBorder="1" applyAlignment="1">
      <alignment horizontal="left" vertical="center"/>
    </xf>
    <xf numFmtId="49" fontId="17" fillId="5" borderId="10" xfId="23" applyNumberFormat="1" applyFont="1" applyFill="1" applyBorder="1" applyAlignment="1">
      <alignment horizontal="center" vertical="center"/>
    </xf>
    <xf numFmtId="0" fontId="22" fillId="0" borderId="5" xfId="23" applyFont="1" applyBorder="1" applyAlignment="1">
      <alignment horizontal="center" vertical="center" wrapText="1"/>
    </xf>
    <xf numFmtId="0" fontId="23" fillId="0" borderId="3" xfId="23" applyFont="1" applyBorder="1" applyAlignment="1">
      <alignment horizontal="right" vertical="center" wrapText="1"/>
    </xf>
    <xf numFmtId="0" fontId="23" fillId="0" borderId="0" xfId="23" applyFont="1" applyBorder="1" applyAlignment="1">
      <alignment horizontal="right" vertical="center" wrapText="1"/>
    </xf>
    <xf numFmtId="0" fontId="22" fillId="0" borderId="5" xfId="23" applyFont="1" applyBorder="1" applyAlignment="1">
      <alignment vertical="center" wrapText="1"/>
    </xf>
    <xf numFmtId="0" fontId="6" fillId="0" borderId="0" xfId="23" applyFont="1" applyFill="1" applyAlignment="1">
      <alignment vertical="center"/>
    </xf>
    <xf numFmtId="0" fontId="16" fillId="0" borderId="10" xfId="23" applyFont="1" applyBorder="1" applyAlignment="1">
      <alignment horizontal="left" vertical="center" wrapText="1"/>
    </xf>
    <xf numFmtId="49" fontId="17" fillId="0" borderId="28" xfId="23" applyNumberFormat="1" applyFont="1" applyFill="1" applyBorder="1" applyAlignment="1">
      <alignment horizontal="center" vertical="center"/>
    </xf>
    <xf numFmtId="49" fontId="16" fillId="0" borderId="24" xfId="23" applyNumberFormat="1" applyFont="1" applyFill="1" applyBorder="1" applyAlignment="1">
      <alignment horizontal="center" vertical="center"/>
    </xf>
    <xf numFmtId="0" fontId="16" fillId="0" borderId="10" xfId="0" applyFont="1" applyFill="1" applyBorder="1" applyAlignment="1">
      <alignment horizontal="center" vertical="center" wrapText="1"/>
    </xf>
    <xf numFmtId="0" fontId="16" fillId="0" borderId="10" xfId="0" applyFont="1" applyFill="1" applyBorder="1" applyAlignment="1">
      <alignment horizontal="center" vertical="center"/>
    </xf>
    <xf numFmtId="1" fontId="16" fillId="7" borderId="10" xfId="0" applyNumberFormat="1" applyFont="1" applyFill="1" applyBorder="1" applyAlignment="1">
      <alignment horizontal="center" vertical="center" wrapText="1"/>
    </xf>
    <xf numFmtId="0" fontId="16" fillId="7" borderId="10" xfId="0" applyFont="1" applyFill="1" applyBorder="1" applyAlignment="1">
      <alignment horizontal="center" vertical="center" wrapText="1"/>
    </xf>
    <xf numFmtId="0" fontId="25" fillId="7" borderId="10" xfId="0" applyFont="1" applyFill="1" applyBorder="1" applyAlignment="1">
      <alignment horizontal="center" vertical="center" wrapText="1"/>
    </xf>
    <xf numFmtId="0" fontId="16" fillId="0" borderId="10" xfId="0" applyFont="1" applyFill="1" applyBorder="1" applyAlignment="1">
      <alignment horizontal="left" vertical="center" wrapText="1"/>
    </xf>
    <xf numFmtId="0" fontId="17" fillId="0" borderId="10" xfId="0" applyFont="1" applyFill="1" applyBorder="1" applyAlignment="1">
      <alignment vertical="center" wrapText="1"/>
    </xf>
    <xf numFmtId="0" fontId="19" fillId="0" borderId="10" xfId="52" applyFont="1" applyFill="1" applyBorder="1" applyAlignment="1" applyProtection="1">
      <alignment horizontal="center" vertical="center"/>
    </xf>
    <xf numFmtId="0" fontId="16" fillId="0" borderId="29" xfId="23" applyFont="1" applyFill="1" applyBorder="1" applyAlignment="1">
      <alignment horizontal="left" vertical="center"/>
    </xf>
    <xf numFmtId="0" fontId="16" fillId="0" borderId="10" xfId="0" applyFont="1" applyBorder="1" applyAlignment="1">
      <alignment vertical="center"/>
    </xf>
    <xf numFmtId="0" fontId="6" fillId="0" borderId="0" xfId="23" applyFont="1" applyBorder="1" applyAlignment="1">
      <alignment vertical="center"/>
    </xf>
    <xf numFmtId="0" fontId="16" fillId="0" borderId="0" xfId="23" applyFont="1" applyAlignment="1">
      <alignment vertical="center"/>
    </xf>
    <xf numFmtId="0" fontId="6" fillId="0" borderId="0" xfId="23" applyFont="1" applyAlignment="1">
      <alignment vertical="center"/>
    </xf>
    <xf numFmtId="0" fontId="15" fillId="0" borderId="18" xfId="23" applyFont="1" applyFill="1" applyBorder="1" applyAlignment="1">
      <alignment horizontal="center" vertical="center" wrapText="1"/>
    </xf>
    <xf numFmtId="0" fontId="16" fillId="0" borderId="27" xfId="0" applyFont="1" applyFill="1" applyBorder="1" applyAlignment="1">
      <alignment horizontal="center" vertical="center" wrapText="1"/>
    </xf>
    <xf numFmtId="0" fontId="16" fillId="0" borderId="10" xfId="0" applyFont="1" applyBorder="1" applyAlignment="1">
      <alignment horizontal="center" vertical="center"/>
    </xf>
    <xf numFmtId="165" fontId="16" fillId="0" borderId="10" xfId="49" applyFont="1" applyBorder="1" applyAlignment="1">
      <alignment vertical="center"/>
    </xf>
    <xf numFmtId="43" fontId="16" fillId="0" borderId="10" xfId="49" applyNumberFormat="1" applyFont="1" applyFill="1" applyBorder="1" applyAlignment="1">
      <alignment horizontal="center" vertical="center" wrapText="1"/>
    </xf>
    <xf numFmtId="0" fontId="16" fillId="0" borderId="10" xfId="0" applyNumberFormat="1" applyFont="1" applyFill="1" applyBorder="1" applyAlignment="1" applyProtection="1">
      <alignment horizontal="center" vertical="center"/>
    </xf>
    <xf numFmtId="2" fontId="16" fillId="0" borderId="10" xfId="0" applyNumberFormat="1" applyFont="1" applyFill="1" applyBorder="1" applyAlignment="1">
      <alignment horizontal="center" vertical="center" wrapText="1"/>
    </xf>
    <xf numFmtId="0" fontId="24" fillId="0" borderId="10" xfId="0" applyFont="1" applyBorder="1" applyAlignment="1">
      <alignment horizontal="justify" vertical="center"/>
    </xf>
    <xf numFmtId="168" fontId="16" fillId="0" borderId="10" xfId="0" applyNumberFormat="1" applyFont="1" applyFill="1" applyBorder="1" applyAlignment="1">
      <alignment horizontal="center" vertical="center" wrapText="1"/>
    </xf>
    <xf numFmtId="0" fontId="24" fillId="0" borderId="10" xfId="0" applyNumberFormat="1" applyFont="1" applyFill="1" applyBorder="1" applyAlignment="1" applyProtection="1">
      <alignment horizontal="center" vertical="center"/>
    </xf>
    <xf numFmtId="0" fontId="16" fillId="0" borderId="10" xfId="0" applyFont="1" applyFill="1" applyBorder="1" applyAlignment="1" applyProtection="1">
      <alignment horizontal="center" vertical="center"/>
    </xf>
    <xf numFmtId="0" fontId="17" fillId="8" borderId="11" xfId="23" applyFont="1" applyFill="1" applyBorder="1" applyAlignment="1">
      <alignment horizontal="left" vertical="center"/>
    </xf>
    <xf numFmtId="49" fontId="17" fillId="8" borderId="10" xfId="23" applyNumberFormat="1" applyFont="1" applyFill="1" applyBorder="1" applyAlignment="1">
      <alignment horizontal="center" vertical="center"/>
    </xf>
    <xf numFmtId="0" fontId="17" fillId="0" borderId="11" xfId="0" applyFont="1" applyFill="1" applyBorder="1" applyAlignment="1">
      <alignment horizontal="left" vertical="center" wrapText="1"/>
    </xf>
    <xf numFmtId="49" fontId="19" fillId="0" borderId="11" xfId="52" applyNumberFormat="1" applyFont="1" applyFill="1" applyBorder="1" applyAlignment="1" applyProtection="1">
      <alignment horizontal="left" vertical="center"/>
    </xf>
    <xf numFmtId="0" fontId="16" fillId="0" borderId="11" xfId="0" applyFont="1" applyFill="1" applyBorder="1" applyAlignment="1">
      <alignment horizontal="left" vertical="center" wrapText="1"/>
    </xf>
    <xf numFmtId="0" fontId="17" fillId="0" borderId="29" xfId="23" applyFont="1" applyFill="1" applyBorder="1" applyAlignment="1">
      <alignment horizontal="left" vertical="center"/>
    </xf>
    <xf numFmtId="0" fontId="16" fillId="0" borderId="33" xfId="23" applyFont="1" applyBorder="1" applyAlignment="1">
      <alignment horizontal="left" vertical="center"/>
    </xf>
    <xf numFmtId="49" fontId="16" fillId="0" borderId="28" xfId="23" applyNumberFormat="1" applyFont="1" applyFill="1" applyBorder="1" applyAlignment="1">
      <alignment horizontal="center" vertical="center"/>
    </xf>
    <xf numFmtId="0" fontId="17" fillId="0" borderId="11" xfId="23" applyFont="1" applyBorder="1" applyAlignment="1">
      <alignment horizontal="left" vertical="center"/>
    </xf>
    <xf numFmtId="0" fontId="16" fillId="0" borderId="29" xfId="23" applyFont="1" applyBorder="1" applyAlignment="1">
      <alignment horizontal="left" vertical="center"/>
    </xf>
    <xf numFmtId="0" fontId="16" fillId="7" borderId="10" xfId="0" applyFont="1" applyFill="1" applyBorder="1" applyAlignment="1">
      <alignment vertical="center"/>
    </xf>
    <xf numFmtId="172" fontId="16" fillId="7" borderId="10" xfId="0" applyNumberFormat="1" applyFont="1" applyFill="1" applyBorder="1" applyAlignment="1">
      <alignment horizontal="center" vertical="center"/>
    </xf>
    <xf numFmtId="0" fontId="16" fillId="10" borderId="27" xfId="0" applyFont="1" applyFill="1" applyBorder="1" applyAlignment="1">
      <alignment horizontal="center" vertical="center" wrapText="1"/>
    </xf>
    <xf numFmtId="49" fontId="16" fillId="0" borderId="27" xfId="23" applyNumberFormat="1" applyFont="1" applyFill="1" applyBorder="1" applyAlignment="1">
      <alignment horizontal="center" vertical="center"/>
    </xf>
    <xf numFmtId="0" fontId="17" fillId="0" borderId="29" xfId="23" applyFont="1" applyBorder="1" applyAlignment="1">
      <alignment horizontal="left" vertical="center"/>
    </xf>
    <xf numFmtId="165" fontId="16" fillId="0" borderId="0" xfId="49" applyFont="1" applyAlignment="1">
      <alignment vertical="center"/>
    </xf>
    <xf numFmtId="165" fontId="16" fillId="0" borderId="10" xfId="49" applyFont="1" applyFill="1" applyBorder="1" applyAlignment="1">
      <alignment horizontal="center" vertical="center" wrapText="1"/>
    </xf>
    <xf numFmtId="165" fontId="16" fillId="0" borderId="10" xfId="49" applyFont="1" applyBorder="1" applyAlignment="1">
      <alignment horizontal="right" vertical="center"/>
    </xf>
    <xf numFmtId="165" fontId="17" fillId="8" borderId="10" xfId="49" applyFont="1" applyFill="1" applyBorder="1" applyAlignment="1">
      <alignment horizontal="right" vertical="center"/>
    </xf>
    <xf numFmtId="165" fontId="19" fillId="0" borderId="10" xfId="49" applyFont="1" applyFill="1" applyBorder="1" applyAlignment="1">
      <alignment horizontal="right" vertical="center"/>
    </xf>
    <xf numFmtId="165" fontId="16" fillId="7" borderId="10" xfId="49" applyFont="1" applyFill="1" applyBorder="1" applyAlignment="1">
      <alignment horizontal="center" vertical="center"/>
    </xf>
    <xf numFmtId="165" fontId="16" fillId="9" borderId="21" xfId="49" applyFont="1" applyFill="1" applyBorder="1" applyAlignment="1">
      <alignment horizontal="right" vertical="center"/>
    </xf>
    <xf numFmtId="165" fontId="16" fillId="0" borderId="18" xfId="49" applyFont="1" applyFill="1" applyBorder="1" applyAlignment="1">
      <alignment horizontal="right" vertical="center"/>
    </xf>
    <xf numFmtId="165" fontId="17" fillId="5" borderId="10" xfId="49" applyFont="1" applyFill="1" applyBorder="1" applyAlignment="1">
      <alignment horizontal="right" vertical="center"/>
    </xf>
    <xf numFmtId="165" fontId="16" fillId="0" borderId="10" xfId="49" applyFont="1" applyFill="1" applyBorder="1" applyAlignment="1">
      <alignment horizontal="right" vertical="center"/>
    </xf>
    <xf numFmtId="165" fontId="16" fillId="10" borderId="10" xfId="49" applyFont="1" applyFill="1" applyBorder="1" applyAlignment="1">
      <alignment horizontal="center" vertical="center"/>
    </xf>
    <xf numFmtId="165" fontId="17" fillId="0" borderId="10" xfId="49" applyFont="1" applyFill="1" applyBorder="1" applyAlignment="1">
      <alignment horizontal="right" vertical="center"/>
    </xf>
    <xf numFmtId="165" fontId="16" fillId="0" borderId="10" xfId="49" applyFont="1" applyFill="1" applyBorder="1" applyAlignment="1">
      <alignment horizontal="center" vertical="center"/>
    </xf>
    <xf numFmtId="165" fontId="16" fillId="0" borderId="27" xfId="49" applyFont="1" applyFill="1" applyBorder="1" applyAlignment="1">
      <alignment horizontal="right" vertical="center"/>
    </xf>
    <xf numFmtId="165" fontId="17" fillId="0" borderId="28" xfId="49" applyFont="1" applyBorder="1" applyAlignment="1">
      <alignment horizontal="right" vertical="center"/>
    </xf>
    <xf numFmtId="165" fontId="16" fillId="0" borderId="24" xfId="49" applyFont="1" applyBorder="1" applyAlignment="1">
      <alignment horizontal="right" vertical="center"/>
    </xf>
    <xf numFmtId="165" fontId="17" fillId="0" borderId="10" xfId="49" applyFont="1" applyBorder="1" applyAlignment="1">
      <alignment horizontal="right" vertical="center"/>
    </xf>
    <xf numFmtId="165" fontId="16" fillId="0" borderId="28" xfId="49" applyFont="1" applyBorder="1" applyAlignment="1">
      <alignment horizontal="right" vertical="center"/>
    </xf>
    <xf numFmtId="165" fontId="17" fillId="0" borderId="10" xfId="49" applyFont="1" applyFill="1" applyBorder="1" applyAlignment="1">
      <alignment vertical="center" wrapText="1"/>
    </xf>
    <xf numFmtId="165" fontId="17" fillId="0" borderId="10" xfId="49" applyFont="1" applyFill="1" applyBorder="1" applyAlignment="1">
      <alignment horizontal="left" vertical="center" wrapText="1"/>
    </xf>
    <xf numFmtId="165" fontId="16" fillId="0" borderId="10" xfId="49" applyFont="1" applyFill="1" applyBorder="1" applyAlignment="1">
      <alignment horizontal="left" vertical="center" wrapText="1"/>
    </xf>
    <xf numFmtId="165" fontId="24" fillId="0" borderId="10" xfId="49" applyFont="1" applyFill="1" applyBorder="1" applyAlignment="1">
      <alignment horizontal="center" vertical="center" wrapText="1"/>
    </xf>
    <xf numFmtId="0" fontId="16" fillId="0" borderId="28" xfId="0" applyFont="1" applyFill="1" applyBorder="1" applyAlignment="1">
      <alignment horizontal="center" vertical="center" wrapText="1"/>
    </xf>
    <xf numFmtId="165" fontId="16" fillId="0" borderId="28" xfId="49" applyFont="1" applyFill="1" applyBorder="1" applyAlignment="1">
      <alignment horizontal="center" vertical="center" wrapText="1"/>
    </xf>
    <xf numFmtId="0" fontId="17" fillId="0" borderId="10" xfId="0" applyFont="1" applyFill="1" applyBorder="1" applyAlignment="1" applyProtection="1">
      <alignment horizontal="justify" vertical="center" wrapText="1"/>
    </xf>
    <xf numFmtId="0" fontId="16" fillId="0" borderId="10" xfId="0" applyFont="1" applyFill="1" applyBorder="1" applyAlignment="1">
      <alignment horizontal="justify" vertical="center" wrapText="1"/>
    </xf>
    <xf numFmtId="0" fontId="16" fillId="0" borderId="10" xfId="0" applyFont="1" applyFill="1" applyBorder="1" applyAlignment="1" applyProtection="1">
      <alignment horizontal="justify" vertical="center" wrapText="1"/>
    </xf>
    <xf numFmtId="0" fontId="16" fillId="0" borderId="10" xfId="0" applyFont="1" applyFill="1" applyBorder="1" applyAlignment="1">
      <alignment horizontal="justify" vertical="center" wrapText="1" shrinkToFit="1"/>
    </xf>
    <xf numFmtId="0" fontId="16" fillId="3" borderId="11" xfId="23" applyFont="1" applyFill="1" applyBorder="1" applyAlignment="1">
      <alignment horizontal="left" vertical="center"/>
    </xf>
    <xf numFmtId="49" fontId="16" fillId="3" borderId="10" xfId="23" applyNumberFormat="1" applyFont="1" applyFill="1" applyBorder="1" applyAlignment="1">
      <alignment horizontal="center" vertical="center"/>
    </xf>
    <xf numFmtId="165" fontId="16" fillId="3" borderId="10" xfId="49" applyFont="1" applyFill="1" applyBorder="1" applyAlignment="1">
      <alignment horizontal="right" vertical="center"/>
    </xf>
    <xf numFmtId="0" fontId="16" fillId="3" borderId="27" xfId="0" applyFont="1" applyFill="1" applyBorder="1" applyAlignment="1">
      <alignment horizontal="center" vertical="center" wrapText="1"/>
    </xf>
    <xf numFmtId="165" fontId="16" fillId="3" borderId="10" xfId="49" applyFont="1" applyFill="1" applyBorder="1" applyAlignment="1">
      <alignment horizontal="center" vertical="center"/>
    </xf>
    <xf numFmtId="0" fontId="17" fillId="3" borderId="11" xfId="23" applyFont="1" applyFill="1" applyBorder="1" applyAlignment="1">
      <alignment horizontal="left" vertical="center"/>
    </xf>
    <xf numFmtId="165" fontId="16" fillId="0" borderId="19" xfId="49" applyFont="1" applyFill="1" applyBorder="1" applyAlignment="1">
      <alignment horizontal="right" vertical="center"/>
    </xf>
    <xf numFmtId="165" fontId="17" fillId="5" borderId="9" xfId="49" applyFont="1" applyFill="1" applyBorder="1" applyAlignment="1">
      <alignment horizontal="right" vertical="center"/>
    </xf>
    <xf numFmtId="165" fontId="16" fillId="0" borderId="9" xfId="49" applyFont="1" applyFill="1" applyBorder="1" applyAlignment="1">
      <alignment horizontal="right" vertical="center"/>
    </xf>
    <xf numFmtId="165" fontId="16" fillId="10" borderId="10" xfId="49" applyFont="1" applyFill="1" applyBorder="1" applyAlignment="1">
      <alignment horizontal="right" vertical="center"/>
    </xf>
    <xf numFmtId="165" fontId="16" fillId="3" borderId="9" xfId="49" applyFont="1" applyFill="1" applyBorder="1" applyAlignment="1">
      <alignment horizontal="right" vertical="center"/>
    </xf>
    <xf numFmtId="165" fontId="17" fillId="0" borderId="9" xfId="49" applyFont="1" applyFill="1" applyBorder="1" applyAlignment="1">
      <alignment horizontal="right" vertical="center"/>
    </xf>
    <xf numFmtId="165" fontId="16" fillId="0" borderId="9" xfId="49" applyFont="1" applyBorder="1" applyAlignment="1">
      <alignment horizontal="right" vertical="center"/>
    </xf>
    <xf numFmtId="165" fontId="17" fillId="0" borderId="9" xfId="49" applyFont="1" applyBorder="1" applyAlignment="1">
      <alignment horizontal="right" vertical="center"/>
    </xf>
    <xf numFmtId="165" fontId="16" fillId="0" borderId="27" xfId="49" applyFont="1" applyBorder="1" applyAlignment="1">
      <alignment horizontal="right" vertical="center"/>
    </xf>
    <xf numFmtId="165" fontId="16" fillId="0" borderId="35" xfId="49" applyFont="1" applyBorder="1" applyAlignment="1">
      <alignment horizontal="right" vertical="center"/>
    </xf>
    <xf numFmtId="165" fontId="17" fillId="9" borderId="22" xfId="49" applyFont="1" applyFill="1" applyBorder="1" applyAlignment="1">
      <alignment horizontal="right" vertical="center"/>
    </xf>
    <xf numFmtId="0" fontId="17" fillId="10" borderId="11" xfId="23" applyFont="1" applyFill="1" applyBorder="1" applyAlignment="1">
      <alignment horizontal="left" vertical="center"/>
    </xf>
    <xf numFmtId="49" fontId="17" fillId="10" borderId="10" xfId="23" applyNumberFormat="1" applyFont="1" applyFill="1" applyBorder="1" applyAlignment="1">
      <alignment horizontal="center" vertical="center"/>
    </xf>
    <xf numFmtId="165" fontId="17" fillId="10" borderId="9" xfId="49" applyFont="1" applyFill="1" applyBorder="1" applyAlignment="1">
      <alignment horizontal="right" vertical="center"/>
    </xf>
    <xf numFmtId="3" fontId="17" fillId="10" borderId="11" xfId="23" applyNumberFormat="1" applyFont="1" applyFill="1" applyBorder="1" applyAlignment="1">
      <alignment horizontal="left" vertical="center"/>
    </xf>
    <xf numFmtId="165" fontId="16" fillId="0" borderId="10" xfId="49" applyFont="1" applyFill="1" applyBorder="1" applyAlignment="1">
      <alignment horizontal="right" vertical="center" wrapText="1"/>
    </xf>
    <xf numFmtId="0" fontId="17" fillId="5" borderId="10" xfId="23" applyFont="1" applyFill="1" applyBorder="1" applyAlignment="1">
      <alignment horizontal="justify" vertical="center"/>
    </xf>
    <xf numFmtId="0" fontId="17" fillId="10" borderId="10" xfId="23" applyFont="1" applyFill="1" applyBorder="1" applyAlignment="1">
      <alignment horizontal="justify" vertical="center"/>
    </xf>
    <xf numFmtId="0" fontId="16" fillId="0" borderId="10" xfId="23" applyFont="1" applyFill="1" applyBorder="1" applyAlignment="1">
      <alignment horizontal="justify" vertical="center"/>
    </xf>
    <xf numFmtId="0" fontId="17" fillId="10" borderId="10" xfId="0" applyFont="1" applyFill="1" applyBorder="1" applyAlignment="1">
      <alignment horizontal="justify" vertical="center"/>
    </xf>
    <xf numFmtId="0" fontId="17" fillId="10" borderId="10" xfId="0" applyFont="1" applyFill="1" applyBorder="1" applyAlignment="1">
      <alignment vertical="center"/>
    </xf>
    <xf numFmtId="0" fontId="17" fillId="0" borderId="10" xfId="0" applyFont="1" applyFill="1" applyBorder="1" applyAlignment="1">
      <alignment vertical="center"/>
    </xf>
    <xf numFmtId="0" fontId="16" fillId="0" borderId="10" xfId="23" applyFont="1" applyFill="1" applyBorder="1" applyAlignment="1">
      <alignment vertical="center" wrapText="1"/>
    </xf>
    <xf numFmtId="0" fontId="17" fillId="0" borderId="10" xfId="23" applyFont="1" applyFill="1" applyBorder="1" applyAlignment="1">
      <alignment vertical="center" wrapText="1"/>
    </xf>
    <xf numFmtId="0" fontId="16" fillId="0" borderId="10" xfId="0" applyFont="1" applyFill="1" applyBorder="1" applyAlignment="1">
      <alignment vertical="center"/>
    </xf>
    <xf numFmtId="0" fontId="16" fillId="0" borderId="10" xfId="0" applyFont="1" applyFill="1" applyBorder="1" applyAlignment="1">
      <alignment horizontal="left" vertical="center"/>
    </xf>
    <xf numFmtId="165" fontId="16" fillId="0" borderId="27" xfId="49" applyFont="1" applyBorder="1" applyAlignment="1">
      <alignment vertical="center"/>
    </xf>
    <xf numFmtId="165" fontId="16" fillId="0" borderId="27" xfId="49" applyFont="1" applyFill="1" applyBorder="1" applyAlignment="1">
      <alignment vertical="center"/>
    </xf>
    <xf numFmtId="0" fontId="3" fillId="0" borderId="26" xfId="0" applyFont="1" applyBorder="1" applyAlignment="1">
      <alignment vertical="center"/>
    </xf>
    <xf numFmtId="165" fontId="16" fillId="0" borderId="10" xfId="49" applyFont="1" applyFill="1" applyBorder="1" applyAlignment="1" applyProtection="1">
      <alignment horizontal="justify" vertical="center" wrapText="1"/>
    </xf>
    <xf numFmtId="0" fontId="17" fillId="0" borderId="10" xfId="0" applyFont="1" applyFill="1" applyBorder="1" applyAlignment="1">
      <alignment horizontal="justify" vertical="center" wrapText="1"/>
    </xf>
    <xf numFmtId="0" fontId="16" fillId="0" borderId="10" xfId="0" applyFont="1" applyBorder="1" applyAlignment="1">
      <alignment horizontal="justify" vertical="center"/>
    </xf>
    <xf numFmtId="165" fontId="16" fillId="5" borderId="10" xfId="49" applyFont="1" applyFill="1" applyBorder="1" applyAlignment="1">
      <alignment horizontal="right" vertical="center"/>
    </xf>
    <xf numFmtId="0" fontId="17" fillId="3" borderId="10" xfId="0" applyFont="1" applyFill="1" applyBorder="1" applyAlignment="1">
      <alignment vertical="center"/>
    </xf>
    <xf numFmtId="0" fontId="16" fillId="3" borderId="10" xfId="0" applyFont="1" applyFill="1" applyBorder="1" applyAlignment="1">
      <alignment vertical="center"/>
    </xf>
    <xf numFmtId="0" fontId="16" fillId="3" borderId="10" xfId="0" applyFont="1" applyFill="1" applyBorder="1" applyAlignment="1">
      <alignment horizontal="center" vertical="center"/>
    </xf>
    <xf numFmtId="0" fontId="25" fillId="3" borderId="10" xfId="0" applyFont="1" applyFill="1" applyBorder="1" applyAlignment="1">
      <alignment horizontal="center" vertical="center"/>
    </xf>
    <xf numFmtId="165" fontId="25" fillId="3" borderId="10" xfId="49" applyFont="1" applyFill="1" applyBorder="1" applyAlignment="1">
      <alignment horizontal="right" vertical="center"/>
    </xf>
    <xf numFmtId="0" fontId="16" fillId="3" borderId="10" xfId="0" applyFont="1" applyFill="1" applyBorder="1" applyAlignment="1">
      <alignment horizontal="left" vertical="center"/>
    </xf>
    <xf numFmtId="0" fontId="25" fillId="3" borderId="10" xfId="0" applyFont="1" applyFill="1" applyBorder="1" applyAlignment="1">
      <alignment horizontal="left" vertical="center"/>
    </xf>
    <xf numFmtId="165" fontId="16" fillId="3" borderId="10" xfId="49" applyFont="1" applyFill="1" applyBorder="1" applyAlignment="1">
      <alignment horizontal="right" vertical="center" wrapText="1"/>
    </xf>
    <xf numFmtId="165" fontId="16" fillId="10" borderId="27" xfId="49" applyFont="1" applyFill="1" applyBorder="1" applyAlignment="1">
      <alignment horizontal="right" vertical="center"/>
    </xf>
    <xf numFmtId="49" fontId="16" fillId="10" borderId="10" xfId="23" applyNumberFormat="1" applyFont="1" applyFill="1" applyBorder="1" applyAlignment="1">
      <alignment horizontal="center" vertical="center"/>
    </xf>
    <xf numFmtId="0" fontId="18" fillId="10" borderId="10" xfId="23" applyFont="1" applyFill="1" applyBorder="1" applyAlignment="1">
      <alignment horizontal="left" vertical="center"/>
    </xf>
    <xf numFmtId="49" fontId="16" fillId="10" borderId="28" xfId="23" applyNumberFormat="1" applyFont="1" applyFill="1" applyBorder="1" applyAlignment="1">
      <alignment horizontal="center" vertical="center"/>
    </xf>
    <xf numFmtId="165" fontId="16" fillId="10" borderId="28" xfId="49" applyFont="1" applyFill="1" applyBorder="1" applyAlignment="1">
      <alignment horizontal="right" vertical="center"/>
    </xf>
    <xf numFmtId="0" fontId="17" fillId="0" borderId="10" xfId="0" applyFont="1" applyBorder="1" applyAlignment="1">
      <alignment vertical="center"/>
    </xf>
    <xf numFmtId="0" fontId="17" fillId="10" borderId="28" xfId="23" applyFont="1" applyFill="1" applyBorder="1" applyAlignment="1">
      <alignment horizontal="left" vertical="center"/>
    </xf>
    <xf numFmtId="0" fontId="17" fillId="10" borderId="29" xfId="23" applyFont="1" applyFill="1" applyBorder="1" applyAlignment="1">
      <alignment horizontal="left" vertical="center"/>
    </xf>
    <xf numFmtId="0" fontId="16" fillId="10" borderId="10" xfId="0" applyFont="1" applyFill="1" applyBorder="1" applyAlignment="1">
      <alignment horizontal="center" vertical="center"/>
    </xf>
    <xf numFmtId="165" fontId="16" fillId="10" borderId="10" xfId="49" applyFont="1" applyFill="1" applyBorder="1" applyAlignment="1">
      <alignment vertical="center"/>
    </xf>
    <xf numFmtId="0" fontId="19" fillId="0" borderId="10" xfId="52" applyFont="1" applyFill="1" applyBorder="1" applyAlignment="1" applyProtection="1">
      <alignment horizontal="justify" vertical="center"/>
    </xf>
    <xf numFmtId="165" fontId="17" fillId="3" borderId="9" xfId="49" applyFont="1" applyFill="1" applyBorder="1" applyAlignment="1">
      <alignment horizontal="right" vertical="center"/>
    </xf>
    <xf numFmtId="0" fontId="16" fillId="0" borderId="11" xfId="24" applyFont="1" applyFill="1" applyBorder="1" applyAlignment="1">
      <alignment horizontal="left" vertical="center"/>
    </xf>
    <xf numFmtId="0" fontId="16" fillId="0" borderId="10" xfId="24" applyFont="1" applyFill="1" applyBorder="1" applyAlignment="1">
      <alignment horizontal="justify" vertical="center"/>
    </xf>
    <xf numFmtId="49" fontId="16" fillId="0" borderId="10" xfId="24" applyNumberFormat="1" applyFont="1" applyFill="1" applyBorder="1" applyAlignment="1">
      <alignment horizontal="center" vertical="center"/>
    </xf>
    <xf numFmtId="165" fontId="16" fillId="3" borderId="10" xfId="53" applyFont="1" applyFill="1" applyBorder="1" applyAlignment="1">
      <alignment horizontal="right" vertical="center"/>
    </xf>
    <xf numFmtId="165" fontId="16" fillId="0" borderId="9" xfId="53" applyFont="1" applyFill="1" applyBorder="1" applyAlignment="1">
      <alignment horizontal="right" vertical="center"/>
    </xf>
    <xf numFmtId="165" fontId="16" fillId="0" borderId="10" xfId="53" applyFont="1" applyFill="1" applyBorder="1" applyAlignment="1">
      <alignment horizontal="right" vertical="center"/>
    </xf>
    <xf numFmtId="165" fontId="16" fillId="0" borderId="0" xfId="49" applyFont="1" applyBorder="1" applyAlignment="1">
      <alignment horizontal="right" vertical="center"/>
    </xf>
    <xf numFmtId="165" fontId="16" fillId="0" borderId="0" xfId="49" applyFont="1" applyFill="1" applyBorder="1" applyAlignment="1">
      <alignment horizontal="right" vertical="center"/>
    </xf>
    <xf numFmtId="165" fontId="16" fillId="0" borderId="10" xfId="53" applyFont="1" applyBorder="1" applyAlignment="1">
      <alignment horizontal="right" vertical="center"/>
    </xf>
    <xf numFmtId="0" fontId="17" fillId="3" borderId="10" xfId="54" applyFont="1" applyFill="1" applyBorder="1" applyAlignment="1">
      <alignment vertical="center"/>
    </xf>
    <xf numFmtId="0" fontId="16" fillId="3" borderId="10" xfId="54" applyFont="1" applyFill="1" applyBorder="1" applyAlignment="1">
      <alignment vertical="center"/>
    </xf>
    <xf numFmtId="0" fontId="25" fillId="3" borderId="10" xfId="54" applyFont="1" applyFill="1" applyBorder="1" applyAlignment="1">
      <alignment vertical="center"/>
    </xf>
    <xf numFmtId="0" fontId="17" fillId="10" borderId="11" xfId="24" applyFont="1" applyFill="1" applyBorder="1" applyAlignment="1">
      <alignment horizontal="left" vertical="center"/>
    </xf>
    <xf numFmtId="49" fontId="16" fillId="10" borderId="10" xfId="24" applyNumberFormat="1" applyFont="1" applyFill="1" applyBorder="1" applyAlignment="1">
      <alignment horizontal="center" vertical="center"/>
    </xf>
    <xf numFmtId="165" fontId="16" fillId="10" borderId="10" xfId="53" applyFont="1" applyFill="1" applyBorder="1" applyAlignment="1">
      <alignment horizontal="right" vertical="center"/>
    </xf>
    <xf numFmtId="0" fontId="16" fillId="0" borderId="29" xfId="24" applyFont="1" applyFill="1" applyBorder="1" applyAlignment="1">
      <alignment horizontal="left" vertical="center"/>
    </xf>
    <xf numFmtId="1" fontId="16" fillId="0" borderId="10" xfId="54" applyNumberFormat="1" applyFont="1" applyFill="1" applyBorder="1" applyAlignment="1">
      <alignment horizontal="center" vertical="center" wrapText="1"/>
    </xf>
    <xf numFmtId="165" fontId="16" fillId="0" borderId="10" xfId="53" applyFont="1" applyFill="1" applyBorder="1" applyAlignment="1">
      <alignment horizontal="center" vertical="center" wrapText="1"/>
    </xf>
    <xf numFmtId="165" fontId="16" fillId="0" borderId="27" xfId="53" applyFont="1" applyBorder="1" applyAlignment="1">
      <alignment horizontal="right" vertical="center"/>
    </xf>
    <xf numFmtId="1" fontId="16" fillId="7" borderId="10" xfId="54" applyNumberFormat="1" applyFont="1" applyFill="1" applyBorder="1" applyAlignment="1">
      <alignment horizontal="center" vertical="center"/>
    </xf>
    <xf numFmtId="165" fontId="16" fillId="7" borderId="10" xfId="53" applyFont="1" applyFill="1" applyBorder="1" applyAlignment="1">
      <alignment horizontal="center" vertical="center"/>
    </xf>
    <xf numFmtId="165" fontId="16" fillId="7" borderId="10" xfId="53" applyFont="1" applyFill="1" applyBorder="1" applyAlignment="1" applyProtection="1">
      <alignment horizontal="center" vertical="center"/>
      <protection locked="0"/>
    </xf>
    <xf numFmtId="4" fontId="16" fillId="7" borderId="10" xfId="54" applyNumberFormat="1" applyFont="1" applyFill="1" applyBorder="1" applyAlignment="1" applyProtection="1">
      <alignment horizontal="justify" vertical="center"/>
      <protection locked="0"/>
    </xf>
    <xf numFmtId="1" fontId="16" fillId="7" borderId="10" xfId="54" applyNumberFormat="1" applyFont="1" applyFill="1" applyBorder="1" applyAlignment="1" applyProtection="1">
      <alignment horizontal="center" vertical="center"/>
      <protection locked="0"/>
    </xf>
    <xf numFmtId="165" fontId="16" fillId="10" borderId="10" xfId="55" applyFont="1" applyFill="1" applyBorder="1" applyAlignment="1">
      <alignment horizontal="right" vertical="center"/>
    </xf>
    <xf numFmtId="165" fontId="16" fillId="0" borderId="10" xfId="55" applyFont="1" applyFill="1" applyBorder="1" applyAlignment="1">
      <alignment horizontal="right" vertical="center"/>
    </xf>
    <xf numFmtId="0" fontId="16" fillId="3" borderId="10" xfId="23" applyFont="1" applyFill="1" applyBorder="1" applyAlignment="1">
      <alignment horizontal="justify" vertical="center"/>
    </xf>
    <xf numFmtId="165" fontId="16" fillId="0" borderId="10" xfId="53" applyFont="1" applyBorder="1" applyAlignment="1">
      <alignment vertical="center"/>
    </xf>
    <xf numFmtId="165" fontId="16" fillId="0" borderId="10" xfId="53" applyFont="1" applyFill="1" applyBorder="1" applyAlignment="1">
      <alignment vertical="center"/>
    </xf>
    <xf numFmtId="165" fontId="16" fillId="3" borderId="9" xfId="49" applyNumberFormat="1" applyFont="1" applyFill="1" applyBorder="1" applyAlignment="1">
      <alignment horizontal="right" vertical="center"/>
    </xf>
    <xf numFmtId="0" fontId="16" fillId="0" borderId="27" xfId="24" applyFont="1" applyFill="1" applyBorder="1" applyAlignment="1">
      <alignment horizontal="right" vertical="center" wrapText="1"/>
    </xf>
    <xf numFmtId="165" fontId="16" fillId="0" borderId="9" xfId="55" applyFont="1" applyFill="1" applyBorder="1" applyAlignment="1">
      <alignment horizontal="right" vertical="center"/>
    </xf>
    <xf numFmtId="0" fontId="16" fillId="0" borderId="29" xfId="24" applyFont="1" applyFill="1" applyBorder="1" applyAlignment="1">
      <alignment horizontal="left" vertical="center" wrapText="1"/>
    </xf>
    <xf numFmtId="165" fontId="16" fillId="0" borderId="10" xfId="55" applyFont="1" applyFill="1" applyBorder="1" applyAlignment="1">
      <alignment horizontal="right" vertical="center" wrapText="1"/>
    </xf>
    <xf numFmtId="165" fontId="16" fillId="0" borderId="10" xfId="55" applyFont="1" applyFill="1" applyBorder="1" applyAlignment="1">
      <alignment horizontal="left" vertical="center" wrapText="1"/>
    </xf>
    <xf numFmtId="165" fontId="16" fillId="0" borderId="9" xfId="55" applyFont="1" applyFill="1" applyBorder="1" applyAlignment="1">
      <alignment horizontal="left" vertical="center" wrapText="1"/>
    </xf>
    <xf numFmtId="0" fontId="16" fillId="0" borderId="10" xfId="24" applyFont="1" applyFill="1" applyBorder="1" applyAlignment="1">
      <alignment horizontal="left" vertical="center" wrapText="1"/>
    </xf>
    <xf numFmtId="0" fontId="16" fillId="0" borderId="10" xfId="24" applyFont="1" applyBorder="1" applyAlignment="1">
      <alignment vertical="center"/>
    </xf>
    <xf numFmtId="0" fontId="17" fillId="0" borderId="29" xfId="24" applyFont="1" applyFill="1" applyBorder="1" applyAlignment="1">
      <alignment horizontal="left" vertical="center"/>
    </xf>
    <xf numFmtId="0" fontId="17" fillId="0" borderId="10" xfId="24" applyFont="1" applyFill="1" applyBorder="1" applyAlignment="1">
      <alignment horizontal="justify" vertical="center"/>
    </xf>
    <xf numFmtId="49" fontId="17" fillId="0" borderId="10" xfId="24" applyNumberFormat="1" applyFont="1" applyFill="1" applyBorder="1" applyAlignment="1">
      <alignment horizontal="right" vertical="center"/>
    </xf>
    <xf numFmtId="165" fontId="17" fillId="0" borderId="10" xfId="55" applyFont="1" applyFill="1" applyBorder="1" applyAlignment="1">
      <alignment horizontal="right" vertical="center"/>
    </xf>
    <xf numFmtId="165" fontId="17" fillId="0" borderId="9" xfId="55" applyFont="1" applyFill="1" applyBorder="1" applyAlignment="1">
      <alignment horizontal="right" vertical="center"/>
    </xf>
    <xf numFmtId="0" fontId="17" fillId="0" borderId="11" xfId="24" applyFont="1" applyFill="1" applyBorder="1" applyAlignment="1">
      <alignment horizontal="left" vertical="center"/>
    </xf>
    <xf numFmtId="0" fontId="17" fillId="0" borderId="10" xfId="24" applyFont="1" applyFill="1" applyBorder="1" applyAlignment="1">
      <alignment vertical="center"/>
    </xf>
    <xf numFmtId="165" fontId="16" fillId="0" borderId="10" xfId="55" applyFont="1" applyFill="1" applyBorder="1" applyAlignment="1">
      <alignment horizontal="center" vertical="center" wrapText="1"/>
    </xf>
    <xf numFmtId="165" fontId="16" fillId="0" borderId="27" xfId="55" applyFont="1" applyBorder="1" applyAlignment="1">
      <alignment horizontal="right" vertical="center"/>
    </xf>
    <xf numFmtId="165" fontId="16" fillId="0" borderId="9" xfId="55" applyFont="1" applyBorder="1" applyAlignment="1">
      <alignment horizontal="right" vertical="center"/>
    </xf>
    <xf numFmtId="165" fontId="16" fillId="0" borderId="10" xfId="55" applyFont="1" applyBorder="1" applyAlignment="1">
      <alignment horizontal="right" vertical="center"/>
    </xf>
    <xf numFmtId="49" fontId="16" fillId="10" borderId="28" xfId="24" applyNumberFormat="1" applyFont="1" applyFill="1" applyBorder="1" applyAlignment="1">
      <alignment horizontal="center" vertical="center"/>
    </xf>
    <xf numFmtId="165" fontId="16" fillId="10" borderId="28" xfId="55" applyFont="1" applyFill="1" applyBorder="1" applyAlignment="1">
      <alignment horizontal="right" vertical="center"/>
    </xf>
    <xf numFmtId="165" fontId="17" fillId="10" borderId="9" xfId="55" applyFont="1" applyFill="1" applyBorder="1" applyAlignment="1">
      <alignment horizontal="right" vertical="center"/>
    </xf>
    <xf numFmtId="0" fontId="17" fillId="10" borderId="27" xfId="24" applyFont="1" applyFill="1" applyBorder="1" applyAlignment="1">
      <alignment horizontal="left" vertical="center"/>
    </xf>
    <xf numFmtId="49" fontId="17" fillId="10" borderId="10" xfId="24" applyNumberFormat="1" applyFont="1" applyFill="1" applyBorder="1" applyAlignment="1">
      <alignment horizontal="center" vertical="center"/>
    </xf>
    <xf numFmtId="0" fontId="16" fillId="3" borderId="11" xfId="24" applyFont="1" applyFill="1" applyBorder="1" applyAlignment="1">
      <alignment horizontal="left" vertical="center"/>
    </xf>
    <xf numFmtId="0" fontId="16" fillId="3" borderId="27" xfId="54" applyFont="1" applyFill="1" applyBorder="1" applyAlignment="1">
      <alignment horizontal="center" vertical="center" wrapText="1"/>
    </xf>
    <xf numFmtId="165" fontId="16" fillId="3" borderId="10" xfId="55" applyFont="1" applyFill="1" applyBorder="1" applyAlignment="1">
      <alignment horizontal="center" vertical="center"/>
    </xf>
    <xf numFmtId="165" fontId="16" fillId="3" borderId="10" xfId="55" applyFont="1" applyFill="1" applyBorder="1" applyAlignment="1">
      <alignment horizontal="right" vertical="center"/>
    </xf>
    <xf numFmtId="165" fontId="17" fillId="3" borderId="9" xfId="55" applyFont="1" applyFill="1" applyBorder="1" applyAlignment="1">
      <alignment horizontal="right" vertical="center"/>
    </xf>
    <xf numFmtId="0" fontId="16" fillId="3" borderId="10" xfId="54" applyFont="1" applyFill="1" applyBorder="1" applyAlignment="1">
      <alignment horizontal="center" vertical="center"/>
    </xf>
    <xf numFmtId="165" fontId="16" fillId="3" borderId="9" xfId="55" applyFont="1" applyFill="1" applyBorder="1" applyAlignment="1">
      <alignment horizontal="right" vertical="center"/>
    </xf>
    <xf numFmtId="0" fontId="17" fillId="3" borderId="11" xfId="24" applyFont="1" applyFill="1" applyBorder="1" applyAlignment="1">
      <alignment horizontal="left" vertical="center"/>
    </xf>
    <xf numFmtId="0" fontId="16" fillId="3" borderId="10" xfId="54" applyFont="1" applyFill="1" applyBorder="1" applyAlignment="1">
      <alignment vertical="center" wrapText="1"/>
    </xf>
    <xf numFmtId="0" fontId="16" fillId="3" borderId="10" xfId="54" applyFont="1" applyFill="1" applyBorder="1" applyAlignment="1">
      <alignment horizontal="left" vertical="center" wrapText="1"/>
    </xf>
    <xf numFmtId="0" fontId="19" fillId="0" borderId="10" xfId="23" applyFont="1" applyFill="1" applyBorder="1" applyAlignment="1">
      <alignment horizontal="justify" vertical="center"/>
    </xf>
    <xf numFmtId="0" fontId="16" fillId="0" borderId="10" xfId="23" applyFont="1" applyFill="1" applyBorder="1" applyAlignment="1">
      <alignment vertical="center"/>
    </xf>
    <xf numFmtId="0" fontId="16" fillId="0" borderId="10" xfId="23" applyFont="1" applyFill="1" applyBorder="1" applyAlignment="1">
      <alignment horizontal="left" vertical="center"/>
    </xf>
    <xf numFmtId="0" fontId="17" fillId="0" borderId="10" xfId="23" applyFont="1" applyFill="1" applyBorder="1" applyAlignment="1">
      <alignment horizontal="left" vertical="center"/>
    </xf>
    <xf numFmtId="0" fontId="17" fillId="10" borderId="10" xfId="23" applyFont="1" applyFill="1" applyBorder="1" applyAlignment="1">
      <alignment horizontal="left" vertical="center"/>
    </xf>
    <xf numFmtId="0" fontId="17" fillId="10" borderId="10" xfId="24" applyFont="1" applyFill="1" applyBorder="1" applyAlignment="1">
      <alignment horizontal="left" vertical="center"/>
    </xf>
    <xf numFmtId="0" fontId="17" fillId="0" borderId="10" xfId="23" applyFont="1" applyFill="1" applyBorder="1" applyAlignment="1">
      <alignment vertical="center"/>
    </xf>
    <xf numFmtId="0" fontId="16" fillId="7" borderId="10" xfId="51" applyFont="1" applyFill="1" applyBorder="1" applyAlignment="1">
      <alignment vertical="center"/>
    </xf>
    <xf numFmtId="167" fontId="17" fillId="7" borderId="26" xfId="0" applyNumberFormat="1" applyFont="1" applyFill="1" applyBorder="1" applyAlignment="1">
      <alignment vertical="center"/>
    </xf>
    <xf numFmtId="0" fontId="16" fillId="7" borderId="26" xfId="0" applyFont="1" applyFill="1" applyBorder="1" applyAlignment="1">
      <alignment vertical="center"/>
    </xf>
    <xf numFmtId="0" fontId="16" fillId="7" borderId="26" xfId="51" applyFont="1" applyFill="1" applyBorder="1" applyAlignment="1">
      <alignment vertical="center"/>
    </xf>
    <xf numFmtId="0" fontId="17" fillId="7" borderId="26" xfId="51" applyFont="1" applyFill="1" applyBorder="1" applyAlignment="1">
      <alignment vertical="center"/>
    </xf>
    <xf numFmtId="0" fontId="17" fillId="7" borderId="26" xfId="51" applyFont="1" applyFill="1" applyBorder="1" applyAlignment="1">
      <alignment horizontal="left" vertical="center"/>
    </xf>
    <xf numFmtId="167" fontId="16" fillId="7" borderId="26" xfId="0" applyNumberFormat="1" applyFont="1" applyFill="1" applyBorder="1" applyAlignment="1">
      <alignment vertical="center"/>
    </xf>
    <xf numFmtId="167" fontId="17" fillId="7" borderId="26" xfId="8" applyNumberFormat="1" applyFont="1" applyFill="1" applyBorder="1" applyAlignment="1">
      <alignment vertical="center"/>
    </xf>
    <xf numFmtId="0" fontId="21" fillId="0" borderId="10" xfId="23" applyFont="1" applyFill="1" applyBorder="1" applyAlignment="1">
      <alignment horizontal="left" vertical="center"/>
    </xf>
    <xf numFmtId="0" fontId="16" fillId="0" borderId="10" xfId="23" applyFont="1" applyBorder="1" applyAlignment="1">
      <alignment horizontal="left" vertical="center"/>
    </xf>
    <xf numFmtId="0" fontId="17" fillId="0" borderId="28" xfId="23" applyFont="1" applyBorder="1" applyAlignment="1">
      <alignment horizontal="left" vertical="center"/>
    </xf>
    <xf numFmtId="0" fontId="16" fillId="0" borderId="24" xfId="23" applyFont="1" applyBorder="1" applyAlignment="1">
      <alignment horizontal="left" vertical="center"/>
    </xf>
    <xf numFmtId="0" fontId="17" fillId="0" borderId="10" xfId="23" applyFont="1" applyBorder="1" applyAlignment="1">
      <alignment horizontal="left" vertical="center"/>
    </xf>
    <xf numFmtId="0" fontId="16" fillId="0" borderId="28" xfId="23" applyFont="1" applyBorder="1" applyAlignment="1">
      <alignment horizontal="left" vertical="center"/>
    </xf>
    <xf numFmtId="0" fontId="17" fillId="0" borderId="10" xfId="0" applyFont="1" applyFill="1" applyBorder="1" applyAlignment="1">
      <alignment horizontal="left" vertical="center"/>
    </xf>
    <xf numFmtId="0" fontId="17" fillId="8" borderId="10" xfId="23" applyFont="1" applyFill="1" applyBorder="1" applyAlignment="1">
      <alignment horizontal="left" vertical="center"/>
    </xf>
    <xf numFmtId="0" fontId="19" fillId="0" borderId="10" xfId="23" applyFont="1" applyFill="1" applyBorder="1" applyAlignment="1">
      <alignment horizontal="left" vertical="center"/>
    </xf>
    <xf numFmtId="0" fontId="17" fillId="0" borderId="10" xfId="0" applyFont="1" applyFill="1" applyBorder="1" applyAlignment="1" applyProtection="1">
      <alignment horizontal="justify" vertical="center"/>
    </xf>
    <xf numFmtId="0" fontId="16" fillId="0" borderId="10" xfId="0" applyFont="1" applyFill="1" applyBorder="1" applyAlignment="1" applyProtection="1">
      <alignment horizontal="justify" vertical="center"/>
    </xf>
    <xf numFmtId="0" fontId="16" fillId="10" borderId="10" xfId="23" applyFont="1" applyFill="1" applyBorder="1" applyAlignment="1">
      <alignment horizontal="left" vertical="center"/>
    </xf>
    <xf numFmtId="0" fontId="16" fillId="3" borderId="10" xfId="0" applyFont="1" applyFill="1" applyBorder="1" applyAlignment="1">
      <alignment horizontal="justify" vertical="center"/>
    </xf>
    <xf numFmtId="0" fontId="16" fillId="0" borderId="10" xfId="0" applyFont="1" applyFill="1" applyBorder="1" applyAlignment="1">
      <alignment horizontal="justify" vertical="center"/>
    </xf>
    <xf numFmtId="0" fontId="25" fillId="0" borderId="10" xfId="0" applyFont="1" applyFill="1" applyBorder="1" applyAlignment="1">
      <alignment horizontal="justify" vertical="center"/>
    </xf>
    <xf numFmtId="0" fontId="25" fillId="0" borderId="10" xfId="0" applyFont="1" applyFill="1" applyBorder="1" applyAlignment="1" applyProtection="1">
      <alignment horizontal="justify" vertical="center"/>
    </xf>
    <xf numFmtId="0" fontId="16" fillId="0" borderId="24" xfId="23" applyFont="1" applyFill="1" applyBorder="1" applyAlignment="1">
      <alignment horizontal="left" vertical="center"/>
    </xf>
    <xf numFmtId="0" fontId="17" fillId="0" borderId="10" xfId="0" applyFont="1" applyFill="1" applyBorder="1" applyAlignment="1">
      <alignment horizontal="justify" vertical="center"/>
    </xf>
    <xf numFmtId="0" fontId="16" fillId="10" borderId="28" xfId="23" applyFont="1" applyFill="1" applyBorder="1" applyAlignment="1">
      <alignment horizontal="left" vertical="center"/>
    </xf>
    <xf numFmtId="0" fontId="16" fillId="0" borderId="10" xfId="0" applyFont="1" applyFill="1" applyBorder="1" applyAlignment="1">
      <alignment horizontal="justify" vertical="center" shrinkToFit="1"/>
    </xf>
    <xf numFmtId="0" fontId="17" fillId="0" borderId="28" xfId="0" applyFont="1" applyFill="1" applyBorder="1" applyAlignment="1" applyProtection="1">
      <alignment horizontal="justify" vertical="center"/>
    </xf>
    <xf numFmtId="0" fontId="19" fillId="0" borderId="28" xfId="52" applyFont="1" applyFill="1" applyBorder="1" applyAlignment="1" applyProtection="1">
      <alignment horizontal="justify" vertical="center"/>
    </xf>
    <xf numFmtId="0" fontId="16" fillId="0" borderId="10" xfId="54" applyFont="1" applyFill="1" applyBorder="1" applyAlignment="1">
      <alignment horizontal="justify" vertical="center"/>
    </xf>
    <xf numFmtId="0" fontId="16" fillId="0" borderId="10" xfId="24" applyFont="1" applyBorder="1" applyAlignment="1">
      <alignment horizontal="left" vertical="center"/>
    </xf>
    <xf numFmtId="0" fontId="17" fillId="0" borderId="28" xfId="23" applyFont="1" applyFill="1" applyBorder="1" applyAlignment="1">
      <alignment horizontal="left" vertical="center"/>
    </xf>
    <xf numFmtId="0" fontId="17" fillId="3" borderId="10" xfId="54" applyFont="1" applyFill="1" applyBorder="1" applyAlignment="1">
      <alignment vertical="center" wrapText="1"/>
    </xf>
    <xf numFmtId="43" fontId="16" fillId="0" borderId="10" xfId="55" applyNumberFormat="1" applyFont="1" applyFill="1" applyBorder="1" applyAlignment="1">
      <alignment horizontal="center" vertical="center" wrapText="1"/>
    </xf>
    <xf numFmtId="0" fontId="16" fillId="0" borderId="0" xfId="24" applyFont="1" applyFill="1" applyBorder="1" applyAlignment="1">
      <alignment vertical="center" wrapText="1"/>
    </xf>
    <xf numFmtId="0" fontId="17" fillId="0" borderId="10" xfId="24" applyFont="1" applyFill="1" applyBorder="1" applyAlignment="1">
      <alignment horizontal="left" vertical="center" wrapText="1"/>
    </xf>
    <xf numFmtId="0" fontId="17" fillId="0" borderId="10" xfId="0" applyFont="1" applyFill="1" applyBorder="1" applyAlignment="1">
      <alignment horizontal="justify" vertical="center" wrapText="1" shrinkToFit="1"/>
    </xf>
    <xf numFmtId="0" fontId="19" fillId="0" borderId="10" xfId="24" applyFont="1" applyFill="1" applyBorder="1" applyAlignment="1">
      <alignment horizontal="left" vertical="center" wrapText="1"/>
    </xf>
    <xf numFmtId="0" fontId="16" fillId="0" borderId="11" xfId="23" applyFont="1" applyFill="1" applyBorder="1" applyAlignment="1">
      <alignment horizontal="left" vertical="center" wrapText="1"/>
    </xf>
    <xf numFmtId="49" fontId="16" fillId="0" borderId="27" xfId="23" applyNumberFormat="1" applyFont="1" applyFill="1" applyBorder="1" applyAlignment="1">
      <alignment horizontal="center" vertical="center" wrapText="1"/>
    </xf>
    <xf numFmtId="165" fontId="16" fillId="3" borderId="9" xfId="49" applyFont="1" applyFill="1" applyBorder="1" applyAlignment="1">
      <alignment horizontal="right" vertical="center" wrapText="1"/>
    </xf>
    <xf numFmtId="0" fontId="17" fillId="10" borderId="11" xfId="23" applyFont="1" applyFill="1" applyBorder="1" applyAlignment="1">
      <alignment horizontal="left" vertical="center" wrapText="1"/>
    </xf>
    <xf numFmtId="0" fontId="17" fillId="10" borderId="10" xfId="0" applyFont="1" applyFill="1" applyBorder="1" applyAlignment="1">
      <alignment vertical="center" wrapText="1"/>
    </xf>
    <xf numFmtId="165" fontId="16" fillId="10" borderId="10" xfId="49" applyFont="1" applyFill="1" applyBorder="1" applyAlignment="1">
      <alignment horizontal="center" vertical="center" wrapText="1"/>
    </xf>
    <xf numFmtId="165" fontId="16" fillId="10" borderId="10" xfId="49" applyFont="1" applyFill="1" applyBorder="1" applyAlignment="1">
      <alignment horizontal="right" vertical="center" wrapText="1"/>
    </xf>
    <xf numFmtId="165" fontId="17" fillId="10" borderId="9" xfId="49" applyFont="1" applyFill="1" applyBorder="1" applyAlignment="1">
      <alignment horizontal="right" vertical="center" wrapText="1"/>
    </xf>
    <xf numFmtId="165" fontId="17" fillId="0" borderId="9" xfId="49" applyFont="1" applyFill="1" applyBorder="1" applyAlignment="1">
      <alignment horizontal="right" vertical="center" wrapText="1"/>
    </xf>
    <xf numFmtId="165" fontId="17" fillId="3" borderId="9" xfId="49" applyFont="1" applyFill="1" applyBorder="1" applyAlignment="1">
      <alignment horizontal="right" vertical="center" wrapText="1"/>
    </xf>
    <xf numFmtId="165" fontId="16" fillId="0" borderId="9" xfId="49" applyFont="1" applyFill="1" applyBorder="1" applyAlignment="1">
      <alignment horizontal="right" vertical="center" wrapText="1"/>
    </xf>
    <xf numFmtId="165" fontId="17" fillId="0" borderId="10" xfId="49" applyFont="1" applyFill="1" applyBorder="1" applyAlignment="1">
      <alignment horizontal="right" vertical="center" wrapText="1"/>
    </xf>
    <xf numFmtId="0" fontId="17" fillId="0" borderId="0" xfId="23" applyFont="1" applyFill="1" applyBorder="1" applyAlignment="1">
      <alignment horizontal="center" vertical="center" wrapText="1"/>
    </xf>
    <xf numFmtId="0" fontId="17" fillId="10" borderId="28" xfId="24" applyFont="1" applyFill="1" applyBorder="1" applyAlignment="1">
      <alignment horizontal="left" vertical="center" wrapText="1"/>
    </xf>
    <xf numFmtId="0" fontId="17" fillId="0" borderId="28" xfId="24" applyFont="1" applyFill="1" applyBorder="1" applyAlignment="1">
      <alignment horizontal="left" vertical="center" wrapText="1"/>
    </xf>
    <xf numFmtId="49" fontId="17" fillId="0" borderId="10" xfId="24" applyNumberFormat="1" applyFont="1" applyFill="1" applyBorder="1" applyAlignment="1">
      <alignment horizontal="center" vertical="center"/>
    </xf>
    <xf numFmtId="49" fontId="17" fillId="0" borderId="10" xfId="24" applyNumberFormat="1" applyFont="1" applyFill="1" applyBorder="1" applyAlignment="1">
      <alignment horizontal="left" vertical="center"/>
    </xf>
    <xf numFmtId="49" fontId="16" fillId="0" borderId="27" xfId="24" applyNumberFormat="1" applyFont="1" applyFill="1" applyBorder="1" applyAlignment="1">
      <alignment horizontal="center" vertical="center"/>
    </xf>
    <xf numFmtId="0" fontId="17" fillId="0" borderId="27" xfId="24" applyFont="1" applyFill="1" applyBorder="1" applyAlignment="1">
      <alignment horizontal="center" vertical="center" wrapText="1"/>
    </xf>
    <xf numFmtId="0" fontId="16" fillId="0" borderId="10" xfId="24" applyFont="1" applyBorder="1" applyAlignment="1">
      <alignment vertical="center" wrapText="1"/>
    </xf>
    <xf numFmtId="0" fontId="16" fillId="0" borderId="27" xfId="24" applyFont="1" applyFill="1" applyBorder="1" applyAlignment="1">
      <alignment horizontal="center" vertical="center" wrapText="1"/>
    </xf>
    <xf numFmtId="0" fontId="16" fillId="3" borderId="10" xfId="24" applyFont="1" applyFill="1" applyBorder="1" applyAlignment="1">
      <alignment horizontal="left" vertical="center"/>
    </xf>
    <xf numFmtId="49" fontId="16" fillId="3" borderId="10" xfId="24" applyNumberFormat="1" applyFont="1" applyFill="1" applyBorder="1" applyAlignment="1">
      <alignment horizontal="center" vertical="center"/>
    </xf>
    <xf numFmtId="0" fontId="16" fillId="3" borderId="10" xfId="0" applyFont="1" applyFill="1" applyBorder="1" applyAlignment="1">
      <alignment vertical="center" wrapText="1"/>
    </xf>
    <xf numFmtId="0" fontId="16" fillId="0" borderId="10" xfId="0" applyFont="1" applyFill="1" applyBorder="1" applyAlignment="1">
      <alignment vertical="center" wrapText="1"/>
    </xf>
    <xf numFmtId="165" fontId="16" fillId="0" borderId="10" xfId="53" applyFont="1" applyFill="1" applyBorder="1" applyAlignment="1">
      <alignment horizontal="center" vertical="center"/>
    </xf>
    <xf numFmtId="0" fontId="16" fillId="0" borderId="10" xfId="24" applyFont="1" applyFill="1" applyBorder="1" applyAlignment="1">
      <alignment vertical="center" wrapText="1"/>
    </xf>
    <xf numFmtId="165" fontId="16" fillId="3" borderId="9" xfId="53" applyFont="1" applyFill="1" applyBorder="1" applyAlignment="1">
      <alignment horizontal="right" vertical="center"/>
    </xf>
    <xf numFmtId="0" fontId="16" fillId="0" borderId="11" xfId="50" applyFont="1" applyFill="1" applyBorder="1" applyAlignment="1" applyProtection="1">
      <alignment horizontal="left" vertical="center" wrapText="1"/>
    </xf>
    <xf numFmtId="0" fontId="16" fillId="0" borderId="10" xfId="50" applyFont="1" applyFill="1" applyBorder="1" applyAlignment="1" applyProtection="1">
      <alignment horizontal="justify" vertical="center"/>
    </xf>
    <xf numFmtId="165" fontId="16" fillId="3" borderId="27" xfId="49" applyFont="1" applyFill="1" applyBorder="1" applyAlignment="1">
      <alignment horizontal="right" vertical="center"/>
    </xf>
    <xf numFmtId="49" fontId="18" fillId="0" borderId="11" xfId="52" applyNumberFormat="1" applyFont="1" applyFill="1" applyBorder="1" applyAlignment="1" applyProtection="1">
      <alignment horizontal="left" vertical="center"/>
    </xf>
    <xf numFmtId="0" fontId="17" fillId="0" borderId="10" xfId="0" applyFont="1" applyFill="1" applyBorder="1" applyAlignment="1">
      <alignment horizontal="center" vertical="center" wrapText="1"/>
    </xf>
    <xf numFmtId="0" fontId="16" fillId="0" borderId="10" xfId="50" applyFont="1" applyFill="1" applyBorder="1" applyAlignment="1" applyProtection="1">
      <alignment horizontal="center" vertical="center" wrapText="1"/>
    </xf>
    <xf numFmtId="0" fontId="16" fillId="0" borderId="29" xfId="23" applyFont="1" applyFill="1" applyBorder="1" applyAlignment="1">
      <alignment horizontal="left" vertical="center" wrapText="1"/>
    </xf>
    <xf numFmtId="4" fontId="16" fillId="7" borderId="10" xfId="54" applyNumberFormat="1" applyFont="1" applyFill="1" applyBorder="1" applyAlignment="1" applyProtection="1">
      <alignment horizontal="left" vertical="center" wrapText="1"/>
      <protection locked="0"/>
    </xf>
    <xf numFmtId="4" fontId="16" fillId="7" borderId="10" xfId="54" applyNumberFormat="1" applyFont="1" applyFill="1" applyBorder="1" applyAlignment="1" applyProtection="1">
      <alignment horizontal="justify" vertical="center" wrapText="1"/>
      <protection locked="0"/>
    </xf>
    <xf numFmtId="4" fontId="16" fillId="7" borderId="10" xfId="54" applyNumberFormat="1" applyFont="1" applyFill="1" applyBorder="1" applyAlignment="1">
      <alignment horizontal="left" vertical="center" wrapText="1"/>
    </xf>
    <xf numFmtId="0" fontId="16" fillId="0" borderId="10" xfId="24" applyFont="1" applyBorder="1" applyAlignment="1">
      <alignment horizontal="left" vertical="center" wrapText="1"/>
    </xf>
    <xf numFmtId="0" fontId="16" fillId="0" borderId="36" xfId="24" applyFont="1" applyFill="1" applyBorder="1" applyAlignment="1">
      <alignment horizontal="left" vertical="center" wrapText="1"/>
    </xf>
    <xf numFmtId="0" fontId="16" fillId="0" borderId="24" xfId="24" applyFont="1" applyBorder="1" applyAlignment="1">
      <alignment horizontal="left" vertical="center" wrapText="1"/>
    </xf>
    <xf numFmtId="165" fontId="16" fillId="0" borderId="24" xfId="55" applyFont="1" applyFill="1" applyBorder="1" applyAlignment="1">
      <alignment horizontal="right" vertical="center" wrapText="1"/>
    </xf>
    <xf numFmtId="165" fontId="16" fillId="0" borderId="25" xfId="55" applyFont="1" applyFill="1" applyBorder="1" applyAlignment="1">
      <alignment horizontal="left" vertical="center" wrapText="1"/>
    </xf>
    <xf numFmtId="0" fontId="16" fillId="0" borderId="37" xfId="24" applyFont="1" applyFill="1" applyBorder="1" applyAlignment="1">
      <alignment horizontal="center" vertical="center" wrapText="1"/>
    </xf>
    <xf numFmtId="0" fontId="17" fillId="0" borderId="10" xfId="23" applyFont="1" applyFill="1" applyBorder="1" applyAlignment="1">
      <alignment horizontal="justify" vertical="center"/>
    </xf>
    <xf numFmtId="0" fontId="17" fillId="10" borderId="10" xfId="24" applyFont="1" applyFill="1" applyBorder="1" applyAlignment="1">
      <alignment horizontal="left" vertical="center" wrapText="1"/>
    </xf>
    <xf numFmtId="165" fontId="17" fillId="10" borderId="9" xfId="53" applyFont="1" applyFill="1" applyBorder="1" applyAlignment="1">
      <alignment horizontal="right" vertical="center"/>
    </xf>
    <xf numFmtId="0" fontId="17" fillId="0" borderId="10" xfId="54" applyFont="1" applyFill="1" applyBorder="1" applyAlignment="1">
      <alignment vertical="center"/>
    </xf>
    <xf numFmtId="0" fontId="16" fillId="0" borderId="10" xfId="54" applyFont="1" applyFill="1" applyBorder="1" applyAlignment="1">
      <alignment horizontal="center" vertical="center" wrapText="1"/>
    </xf>
    <xf numFmtId="165" fontId="17" fillId="0" borderId="9" xfId="53" applyFont="1" applyFill="1" applyBorder="1" applyAlignment="1">
      <alignment horizontal="right" vertical="center"/>
    </xf>
    <xf numFmtId="0" fontId="19" fillId="0" borderId="10" xfId="54" applyFont="1" applyFill="1" applyBorder="1" applyAlignment="1">
      <alignment horizontal="left" vertical="center" wrapText="1"/>
    </xf>
    <xf numFmtId="0" fontId="19" fillId="0" borderId="10" xfId="54" applyFont="1" applyFill="1" applyBorder="1" applyAlignment="1">
      <alignment horizontal="center" vertical="center" wrapText="1"/>
    </xf>
    <xf numFmtId="165" fontId="19" fillId="0" borderId="10" xfId="53" applyFont="1" applyFill="1" applyBorder="1" applyAlignment="1">
      <alignment horizontal="center" vertical="center" wrapText="1"/>
    </xf>
    <xf numFmtId="0" fontId="16" fillId="0" borderId="10" xfId="54" applyFont="1" applyFill="1" applyBorder="1" applyAlignment="1">
      <alignment horizontal="left" vertical="center" wrapText="1"/>
    </xf>
    <xf numFmtId="0" fontId="19" fillId="0" borderId="11" xfId="54" applyFont="1" applyFill="1" applyBorder="1" applyAlignment="1">
      <alignment horizontal="left" vertical="center" wrapText="1"/>
    </xf>
    <xf numFmtId="0" fontId="19" fillId="0" borderId="10" xfId="54" applyNumberFormat="1" applyFont="1" applyFill="1" applyBorder="1" applyAlignment="1">
      <alignment horizontal="center" vertical="center" wrapText="1"/>
    </xf>
    <xf numFmtId="0" fontId="16" fillId="3" borderId="29" xfId="24" applyFont="1" applyFill="1" applyBorder="1" applyAlignment="1">
      <alignment horizontal="left" vertical="center"/>
    </xf>
    <xf numFmtId="0" fontId="16" fillId="3" borderId="10" xfId="24" applyFont="1" applyFill="1" applyBorder="1" applyAlignment="1">
      <alignment vertical="center" wrapText="1"/>
    </xf>
    <xf numFmtId="0" fontId="16" fillId="3" borderId="10" xfId="24" applyFont="1" applyFill="1" applyBorder="1" applyAlignment="1">
      <alignment horizontal="left" vertical="center" wrapText="1"/>
    </xf>
    <xf numFmtId="165" fontId="16" fillId="3" borderId="10" xfId="55" applyFont="1" applyFill="1" applyBorder="1" applyAlignment="1">
      <alignment horizontal="right" vertical="center" wrapText="1"/>
    </xf>
    <xf numFmtId="0" fontId="16" fillId="3" borderId="10" xfId="24" applyFont="1" applyFill="1" applyBorder="1" applyAlignment="1">
      <alignment horizontal="justify" vertical="center"/>
    </xf>
    <xf numFmtId="0" fontId="16" fillId="3" borderId="27" xfId="0" applyFont="1" applyFill="1" applyBorder="1" applyAlignment="1">
      <alignment horizontal="center" vertical="center"/>
    </xf>
    <xf numFmtId="165" fontId="17" fillId="10" borderId="10" xfId="55" applyFont="1" applyFill="1" applyBorder="1" applyAlignment="1">
      <alignment horizontal="right" vertical="center"/>
    </xf>
    <xf numFmtId="49" fontId="17" fillId="0" borderId="27" xfId="24" applyNumberFormat="1" applyFont="1" applyFill="1" applyBorder="1" applyAlignment="1">
      <alignment horizontal="center" vertical="center"/>
    </xf>
    <xf numFmtId="0" fontId="17" fillId="0" borderId="11" xfId="24" applyFont="1" applyFill="1" applyBorder="1" applyAlignment="1">
      <alignment horizontal="left" vertical="center" wrapText="1"/>
    </xf>
    <xf numFmtId="0" fontId="17" fillId="0" borderId="10" xfId="54" applyFont="1" applyFill="1" applyBorder="1" applyAlignment="1">
      <alignment vertical="center" wrapText="1"/>
    </xf>
    <xf numFmtId="0" fontId="16" fillId="0" borderId="10" xfId="50" applyFont="1" applyFill="1" applyBorder="1" applyAlignment="1" applyProtection="1">
      <alignment horizontal="justify" vertical="center" wrapText="1"/>
    </xf>
    <xf numFmtId="0" fontId="16" fillId="0" borderId="10" xfId="0" applyFont="1" applyFill="1" applyBorder="1" applyAlignment="1">
      <alignment horizontal="left" vertical="justify" wrapText="1"/>
    </xf>
    <xf numFmtId="0" fontId="23" fillId="0" borderId="3" xfId="23" applyFont="1" applyBorder="1" applyAlignment="1">
      <alignment vertical="center"/>
    </xf>
    <xf numFmtId="0" fontId="22" fillId="0" borderId="0" xfId="23" applyFont="1" applyBorder="1" applyAlignment="1">
      <alignment horizontal="center" vertical="center" wrapText="1"/>
    </xf>
    <xf numFmtId="0" fontId="15" fillId="0" borderId="5" xfId="23" applyFont="1" applyBorder="1" applyAlignment="1">
      <alignment vertical="center"/>
    </xf>
    <xf numFmtId="0" fontId="15" fillId="0" borderId="0" xfId="23" applyFont="1" applyBorder="1" applyAlignment="1">
      <alignment vertical="center"/>
    </xf>
    <xf numFmtId="0" fontId="22" fillId="0" borderId="0" xfId="23" applyFont="1" applyBorder="1" applyAlignment="1">
      <alignment horizontal="right" vertical="center" wrapText="1"/>
    </xf>
    <xf numFmtId="0" fontId="4" fillId="4" borderId="41" xfId="29" applyFont="1" applyFill="1" applyBorder="1" applyAlignment="1">
      <alignment horizontal="center" vertical="center" wrapText="1"/>
    </xf>
    <xf numFmtId="0" fontId="4" fillId="4" borderId="42" xfId="29" applyFont="1" applyFill="1" applyBorder="1" applyAlignment="1">
      <alignment horizontal="center" vertical="center" wrapText="1"/>
    </xf>
    <xf numFmtId="0" fontId="4" fillId="4" borderId="43" xfId="29" applyFont="1" applyFill="1" applyBorder="1" applyAlignment="1">
      <alignment horizontal="center" vertical="center" wrapText="1"/>
    </xf>
    <xf numFmtId="0" fontId="4" fillId="4" borderId="46" xfId="29" applyFont="1" applyFill="1" applyBorder="1" applyAlignment="1">
      <alignment horizontal="center" vertical="center" wrapText="1"/>
    </xf>
    <xf numFmtId="0" fontId="4" fillId="4" borderId="47" xfId="29" applyFont="1" applyFill="1" applyBorder="1" applyAlignment="1">
      <alignment horizontal="center" vertical="center" wrapText="1"/>
    </xf>
    <xf numFmtId="0" fontId="4" fillId="4" borderId="48" xfId="29" applyFont="1" applyFill="1" applyBorder="1" applyAlignment="1">
      <alignment horizontal="center" vertical="center" wrapText="1"/>
    </xf>
    <xf numFmtId="0" fontId="15" fillId="0" borderId="11" xfId="23" applyFont="1" applyFill="1" applyBorder="1" applyAlignment="1">
      <alignment horizontal="center" vertical="center" wrapText="1"/>
    </xf>
    <xf numFmtId="0" fontId="7" fillId="0" borderId="0" xfId="23" applyFont="1" applyFill="1" applyBorder="1" applyAlignment="1">
      <alignment vertical="center" wrapText="1"/>
    </xf>
    <xf numFmtId="174" fontId="6" fillId="0" borderId="10" xfId="23" applyNumberFormat="1" applyFont="1" applyFill="1" applyBorder="1" applyAlignment="1">
      <alignment horizontal="center" vertical="center"/>
    </xf>
    <xf numFmtId="174" fontId="6" fillId="0" borderId="10" xfId="0" applyNumberFormat="1" applyFont="1" applyFill="1" applyBorder="1" applyAlignment="1">
      <alignment horizontal="left" vertical="center" wrapText="1"/>
    </xf>
    <xf numFmtId="174" fontId="6" fillId="0" borderId="10" xfId="0" applyNumberFormat="1" applyFont="1" applyFill="1" applyBorder="1" applyAlignment="1">
      <alignment horizontal="center" vertical="center" wrapText="1"/>
    </xf>
    <xf numFmtId="0" fontId="15" fillId="0" borderId="18" xfId="23" applyFont="1" applyFill="1" applyBorder="1" applyAlignment="1">
      <alignment horizontal="left" vertical="center" wrapText="1"/>
    </xf>
    <xf numFmtId="0" fontId="15" fillId="0" borderId="19" xfId="23" applyFont="1" applyFill="1" applyBorder="1" applyAlignment="1">
      <alignment horizontal="center" vertical="center" wrapText="1"/>
    </xf>
    <xf numFmtId="0" fontId="15" fillId="0" borderId="10" xfId="23" applyFont="1" applyFill="1" applyBorder="1" applyAlignment="1">
      <alignment horizontal="left" vertical="center" wrapText="1"/>
    </xf>
    <xf numFmtId="0" fontId="7" fillId="0" borderId="0" xfId="23" applyFont="1" applyFill="1" applyBorder="1" applyAlignment="1">
      <alignment horizontal="left" vertical="center"/>
    </xf>
    <xf numFmtId="0" fontId="7" fillId="0" borderId="0" xfId="23" applyFont="1" applyFill="1" applyBorder="1" applyAlignment="1">
      <alignment horizontal="center" vertical="center"/>
    </xf>
    <xf numFmtId="10" fontId="6" fillId="0" borderId="10" xfId="58" applyNumberFormat="1" applyFont="1" applyFill="1" applyBorder="1" applyAlignment="1">
      <alignment horizontal="center" vertical="center" wrapText="1"/>
    </xf>
    <xf numFmtId="174" fontId="6" fillId="0" borderId="10" xfId="57" applyNumberFormat="1" applyFont="1" applyFill="1" applyBorder="1" applyAlignment="1">
      <alignment horizontal="center" vertical="center" wrapText="1"/>
    </xf>
    <xf numFmtId="174" fontId="6" fillId="0" borderId="10" xfId="58" applyNumberFormat="1" applyFont="1" applyFill="1" applyBorder="1" applyAlignment="1">
      <alignment horizontal="center" vertical="center" wrapText="1"/>
    </xf>
    <xf numFmtId="10" fontId="15" fillId="0" borderId="0" xfId="23" applyNumberFormat="1" applyFont="1" applyFill="1" applyBorder="1" applyAlignment="1">
      <alignment horizontal="center" vertical="center"/>
    </xf>
    <xf numFmtId="165" fontId="15" fillId="0" borderId="0" xfId="49" applyFont="1" applyFill="1" applyBorder="1" applyAlignment="1">
      <alignment horizontal="center" vertical="center"/>
    </xf>
    <xf numFmtId="165" fontId="17" fillId="0" borderId="0" xfId="23" applyNumberFormat="1" applyFont="1" applyFill="1" applyBorder="1" applyAlignment="1">
      <alignment horizontal="center" vertical="center"/>
    </xf>
    <xf numFmtId="164" fontId="6" fillId="0" borderId="10" xfId="57" applyFont="1" applyFill="1" applyBorder="1" applyAlignment="1">
      <alignment horizontal="center" vertical="center" wrapText="1"/>
    </xf>
    <xf numFmtId="164" fontId="7" fillId="0" borderId="3" xfId="57" applyFont="1" applyBorder="1" applyAlignment="1">
      <alignment vertical="center"/>
    </xf>
    <xf numFmtId="164" fontId="22" fillId="0" borderId="0" xfId="57" applyFont="1" applyBorder="1" applyAlignment="1">
      <alignment horizontal="center" vertical="center" wrapText="1"/>
    </xf>
    <xf numFmtId="164" fontId="15" fillId="0" borderId="0" xfId="57" applyFont="1" applyBorder="1" applyAlignment="1">
      <alignment vertical="center"/>
    </xf>
    <xf numFmtId="164" fontId="15" fillId="0" borderId="18" xfId="57" applyFont="1" applyFill="1" applyBorder="1" applyAlignment="1">
      <alignment horizontal="left" vertical="center" wrapText="1"/>
    </xf>
    <xf numFmtId="164" fontId="15" fillId="0" borderId="10" xfId="57" applyFont="1" applyFill="1" applyBorder="1" applyAlignment="1">
      <alignment horizontal="left" vertical="center" wrapText="1"/>
    </xf>
    <xf numFmtId="164" fontId="7" fillId="0" borderId="0" xfId="57" applyFont="1" applyFill="1" applyBorder="1" applyAlignment="1">
      <alignment vertical="center" wrapText="1"/>
    </xf>
    <xf numFmtId="174" fontId="6" fillId="11" borderId="10" xfId="23" applyNumberFormat="1" applyFont="1" applyFill="1" applyBorder="1" applyAlignment="1">
      <alignment horizontal="center" vertical="center"/>
    </xf>
    <xf numFmtId="174" fontId="6" fillId="3" borderId="10" xfId="23" applyNumberFormat="1" applyFont="1" applyFill="1" applyBorder="1" applyAlignment="1">
      <alignment horizontal="center" vertical="center"/>
    </xf>
    <xf numFmtId="174" fontId="6" fillId="3" borderId="10" xfId="0" applyNumberFormat="1" applyFont="1" applyFill="1" applyBorder="1" applyAlignment="1">
      <alignment horizontal="left" vertical="center" wrapText="1"/>
    </xf>
    <xf numFmtId="174" fontId="6" fillId="11" borderId="10" xfId="0" applyNumberFormat="1" applyFont="1" applyFill="1" applyBorder="1" applyAlignment="1">
      <alignment horizontal="left" vertical="center" wrapText="1"/>
    </xf>
    <xf numFmtId="174" fontId="6" fillId="11" borderId="10" xfId="0" applyNumberFormat="1" applyFont="1" applyFill="1" applyBorder="1" applyAlignment="1">
      <alignment horizontal="center" vertical="center" wrapText="1"/>
    </xf>
    <xf numFmtId="0" fontId="16" fillId="0" borderId="0" xfId="23" applyFont="1" applyFill="1" applyAlignment="1">
      <alignment vertical="center"/>
    </xf>
    <xf numFmtId="174" fontId="17" fillId="0" borderId="18" xfId="57" applyNumberFormat="1" applyFont="1" applyFill="1" applyBorder="1" applyAlignment="1">
      <alignment horizontal="center" vertical="center" wrapText="1"/>
    </xf>
    <xf numFmtId="174" fontId="17" fillId="0" borderId="19" xfId="57" applyNumberFormat="1" applyFont="1" applyFill="1" applyBorder="1" applyAlignment="1">
      <alignment horizontal="center" vertical="center" wrapText="1"/>
    </xf>
    <xf numFmtId="10" fontId="16" fillId="0" borderId="21" xfId="58" applyNumberFormat="1" applyFont="1" applyFill="1" applyBorder="1" applyAlignment="1">
      <alignment horizontal="center" vertical="center" wrapText="1"/>
    </xf>
    <xf numFmtId="164" fontId="16" fillId="0" borderId="0" xfId="23" applyNumberFormat="1" applyFont="1" applyFill="1" applyAlignment="1">
      <alignment vertical="center"/>
    </xf>
    <xf numFmtId="10" fontId="16" fillId="0" borderId="50" xfId="58" applyNumberFormat="1" applyFont="1" applyFill="1" applyBorder="1" applyAlignment="1">
      <alignment horizontal="center" vertical="center" wrapText="1"/>
    </xf>
    <xf numFmtId="174" fontId="17" fillId="0" borderId="51" xfId="57" applyNumberFormat="1" applyFont="1" applyFill="1" applyBorder="1" applyAlignment="1">
      <alignment horizontal="center" vertical="center" wrapText="1"/>
    </xf>
    <xf numFmtId="10" fontId="16" fillId="0" borderId="22" xfId="58" applyNumberFormat="1" applyFont="1" applyFill="1" applyBorder="1" applyAlignment="1">
      <alignment horizontal="center" vertical="center" wrapText="1"/>
    </xf>
    <xf numFmtId="0" fontId="15" fillId="0" borderId="51" xfId="23" applyFont="1" applyFill="1" applyBorder="1" applyAlignment="1">
      <alignment horizontal="center" vertical="center" wrapText="1"/>
    </xf>
    <xf numFmtId="10" fontId="6" fillId="0" borderId="27" xfId="58" applyNumberFormat="1" applyFont="1" applyFill="1" applyBorder="1" applyAlignment="1">
      <alignment horizontal="center" vertical="center" wrapText="1"/>
    </xf>
    <xf numFmtId="164" fontId="6" fillId="0" borderId="27" xfId="57" applyFont="1" applyFill="1" applyBorder="1" applyAlignment="1">
      <alignment horizontal="center" vertical="center" wrapText="1"/>
    </xf>
    <xf numFmtId="174" fontId="6" fillId="11" borderId="27" xfId="23" applyNumberFormat="1" applyFont="1" applyFill="1" applyBorder="1" applyAlignment="1">
      <alignment horizontal="center" vertical="center"/>
    </xf>
    <xf numFmtId="174" fontId="6" fillId="0" borderId="27" xfId="23" applyNumberFormat="1" applyFont="1" applyFill="1" applyBorder="1" applyAlignment="1">
      <alignment horizontal="center" vertical="center"/>
    </xf>
    <xf numFmtId="174" fontId="6" fillId="11" borderId="27" xfId="0" applyNumberFormat="1" applyFont="1" applyFill="1" applyBorder="1" applyAlignment="1">
      <alignment horizontal="left" vertical="center" wrapText="1"/>
    </xf>
    <xf numFmtId="174" fontId="6" fillId="0" borderId="27" xfId="0" applyNumberFormat="1" applyFont="1" applyFill="1" applyBorder="1" applyAlignment="1">
      <alignment horizontal="left" vertical="center" wrapText="1"/>
    </xf>
    <xf numFmtId="174" fontId="6" fillId="0" borderId="27" xfId="0" applyNumberFormat="1" applyFont="1" applyFill="1" applyBorder="1" applyAlignment="1">
      <alignment horizontal="center" vertical="center" wrapText="1"/>
    </xf>
    <xf numFmtId="0" fontId="15" fillId="0" borderId="19" xfId="23" applyFont="1" applyFill="1" applyBorder="1" applyAlignment="1">
      <alignment horizontal="left" vertical="center" wrapText="1"/>
    </xf>
    <xf numFmtId="0" fontId="15" fillId="0" borderId="9" xfId="23" applyFont="1" applyFill="1" applyBorder="1" applyAlignment="1">
      <alignment horizontal="left" vertical="center" wrapText="1"/>
    </xf>
    <xf numFmtId="10" fontId="6" fillId="0" borderId="9" xfId="58" applyNumberFormat="1" applyFont="1" applyFill="1" applyBorder="1" applyAlignment="1">
      <alignment horizontal="center" vertical="center" wrapText="1"/>
    </xf>
    <xf numFmtId="164" fontId="6" fillId="0" borderId="9" xfId="57" applyFont="1" applyFill="1" applyBorder="1" applyAlignment="1">
      <alignment horizontal="center" vertical="center" wrapText="1"/>
    </xf>
    <xf numFmtId="174" fontId="6" fillId="11" borderId="9" xfId="23" applyNumberFormat="1" applyFont="1" applyFill="1" applyBorder="1" applyAlignment="1">
      <alignment horizontal="center" vertical="center"/>
    </xf>
    <xf numFmtId="174" fontId="6" fillId="0" borderId="9" xfId="57" applyNumberFormat="1" applyFont="1" applyFill="1" applyBorder="1" applyAlignment="1">
      <alignment horizontal="center" vertical="center" wrapText="1"/>
    </xf>
    <xf numFmtId="174" fontId="6" fillId="0" borderId="9" xfId="23" applyNumberFormat="1" applyFont="1" applyFill="1" applyBorder="1" applyAlignment="1">
      <alignment horizontal="center" vertical="center"/>
    </xf>
    <xf numFmtId="174" fontId="6" fillId="0" borderId="9" xfId="0" applyNumberFormat="1" applyFont="1" applyFill="1" applyBorder="1" applyAlignment="1">
      <alignment horizontal="left" vertical="center" wrapText="1"/>
    </xf>
    <xf numFmtId="174" fontId="6" fillId="0" borderId="9" xfId="0" applyNumberFormat="1" applyFont="1" applyFill="1" applyBorder="1" applyAlignment="1">
      <alignment horizontal="center" vertical="center" wrapText="1"/>
    </xf>
    <xf numFmtId="174" fontId="6" fillId="11" borderId="9" xfId="0" applyNumberFormat="1" applyFont="1" applyFill="1" applyBorder="1" applyAlignment="1">
      <alignment horizontal="left" vertical="center" wrapText="1"/>
    </xf>
    <xf numFmtId="174" fontId="6" fillId="0" borderId="9" xfId="58" applyNumberFormat="1" applyFont="1" applyFill="1" applyBorder="1" applyAlignment="1">
      <alignment horizontal="center" vertical="center" wrapText="1"/>
    </xf>
    <xf numFmtId="174" fontId="6" fillId="11" borderId="9" xfId="0" applyNumberFormat="1" applyFont="1" applyFill="1" applyBorder="1" applyAlignment="1">
      <alignment horizontal="center" vertical="center" wrapText="1"/>
    </xf>
    <xf numFmtId="0" fontId="17" fillId="0" borderId="20" xfId="23" applyFont="1" applyFill="1" applyBorder="1" applyAlignment="1">
      <alignment horizontal="left" vertical="center"/>
    </xf>
    <xf numFmtId="0" fontId="17" fillId="0" borderId="21" xfId="0" applyFont="1" applyFill="1" applyBorder="1" applyAlignment="1">
      <alignment horizontal="justify" vertical="center"/>
    </xf>
    <xf numFmtId="164" fontId="4" fillId="0" borderId="21" xfId="57" applyFont="1" applyFill="1" applyBorder="1" applyAlignment="1">
      <alignment horizontal="justify" vertical="center"/>
    </xf>
    <xf numFmtId="0" fontId="4" fillId="0" borderId="22" xfId="0" applyFont="1" applyFill="1" applyBorder="1" applyAlignment="1">
      <alignment horizontal="justify" vertical="center"/>
    </xf>
    <xf numFmtId="174" fontId="6" fillId="0" borderId="50" xfId="0" applyNumberFormat="1" applyFont="1" applyFill="1" applyBorder="1" applyAlignment="1">
      <alignment horizontal="center" vertical="center" wrapText="1"/>
    </xf>
    <xf numFmtId="174" fontId="6" fillId="0" borderId="21" xfId="0" applyNumberFormat="1" applyFont="1" applyFill="1" applyBorder="1" applyAlignment="1">
      <alignment horizontal="center" vertical="center" wrapText="1"/>
    </xf>
    <xf numFmtId="174" fontId="6" fillId="0" borderId="22" xfId="0" applyNumberFormat="1" applyFont="1" applyFill="1" applyBorder="1" applyAlignment="1">
      <alignment horizontal="center" vertical="center" wrapText="1"/>
    </xf>
    <xf numFmtId="0" fontId="7" fillId="0" borderId="56" xfId="23" applyFont="1" applyFill="1" applyBorder="1" applyAlignment="1">
      <alignment horizontal="center" vertical="center"/>
    </xf>
    <xf numFmtId="2" fontId="16" fillId="0" borderId="10" xfId="49" applyNumberFormat="1" applyFont="1" applyBorder="1" applyAlignment="1">
      <alignment horizontal="center" vertical="center"/>
    </xf>
    <xf numFmtId="0" fontId="16" fillId="0" borderId="33" xfId="23" applyFont="1" applyFill="1" applyBorder="1" applyAlignment="1">
      <alignment horizontal="left" vertical="center"/>
    </xf>
    <xf numFmtId="0" fontId="19" fillId="0" borderId="28" xfId="52" applyFont="1" applyFill="1" applyBorder="1" applyAlignment="1" applyProtection="1">
      <alignment horizontal="center" vertical="center"/>
    </xf>
    <xf numFmtId="165" fontId="19" fillId="0" borderId="28" xfId="49" applyFont="1" applyFill="1" applyBorder="1" applyAlignment="1">
      <alignment horizontal="center" vertical="center"/>
    </xf>
    <xf numFmtId="165" fontId="16" fillId="0" borderId="31" xfId="49" applyFont="1" applyBorder="1" applyAlignment="1">
      <alignment horizontal="center" vertical="center"/>
    </xf>
    <xf numFmtId="0" fontId="17" fillId="10" borderId="10" xfId="24" applyFont="1" applyFill="1" applyBorder="1" applyAlignment="1">
      <alignment horizontal="justify" vertical="center"/>
    </xf>
    <xf numFmtId="0" fontId="17" fillId="0" borderId="10" xfId="24" applyFont="1" applyFill="1" applyBorder="1" applyAlignment="1">
      <alignment horizontal="left" vertical="center"/>
    </xf>
    <xf numFmtId="0" fontId="19" fillId="0" borderId="10" xfId="24" applyFont="1" applyFill="1" applyBorder="1" applyAlignment="1">
      <alignment horizontal="justify" vertical="center"/>
    </xf>
    <xf numFmtId="0" fontId="17" fillId="10" borderId="10" xfId="54" applyFont="1" applyFill="1" applyBorder="1" applyAlignment="1">
      <alignment horizontal="justify" vertical="center"/>
    </xf>
    <xf numFmtId="0" fontId="16" fillId="10" borderId="27" xfId="54" applyFont="1" applyFill="1" applyBorder="1" applyAlignment="1">
      <alignment horizontal="center" vertical="center" wrapText="1"/>
    </xf>
    <xf numFmtId="165" fontId="16" fillId="10" borderId="10" xfId="53" applyFont="1" applyFill="1" applyBorder="1" applyAlignment="1">
      <alignment horizontal="center" vertical="center"/>
    </xf>
    <xf numFmtId="0" fontId="16" fillId="0" borderId="10" xfId="24" applyFont="1" applyFill="1" applyBorder="1" applyAlignment="1">
      <alignment horizontal="justify" vertical="center" wrapText="1"/>
    </xf>
    <xf numFmtId="0" fontId="17" fillId="0" borderId="10" xfId="24" applyFont="1" applyFill="1" applyBorder="1" applyAlignment="1">
      <alignment horizontal="justify" vertical="center" wrapText="1"/>
    </xf>
    <xf numFmtId="0" fontId="17" fillId="0" borderId="10" xfId="23" applyFont="1" applyFill="1" applyBorder="1" applyAlignment="1">
      <alignment horizontal="left" vertical="center" wrapText="1"/>
    </xf>
    <xf numFmtId="0" fontId="16" fillId="0" borderId="10" xfId="54" applyFont="1" applyFill="1" applyBorder="1" applyAlignment="1">
      <alignment vertical="center" wrapText="1"/>
    </xf>
    <xf numFmtId="165" fontId="25" fillId="3" borderId="10" xfId="55" applyFont="1" applyFill="1" applyBorder="1" applyAlignment="1">
      <alignment horizontal="right" vertical="center"/>
    </xf>
    <xf numFmtId="0" fontId="17" fillId="0" borderId="10" xfId="24" applyFont="1" applyFill="1" applyBorder="1" applyAlignment="1">
      <alignment vertical="center" wrapText="1"/>
    </xf>
    <xf numFmtId="49" fontId="16" fillId="0" borderId="28" xfId="24" applyNumberFormat="1" applyFont="1" applyFill="1" applyBorder="1" applyAlignment="1">
      <alignment horizontal="center" vertical="center"/>
    </xf>
    <xf numFmtId="165" fontId="16" fillId="0" borderId="28" xfId="49" applyFont="1" applyFill="1" applyBorder="1" applyAlignment="1">
      <alignment horizontal="right" vertical="center"/>
    </xf>
    <xf numFmtId="165" fontId="16" fillId="0" borderId="10" xfId="55" applyFont="1" applyFill="1" applyBorder="1" applyAlignment="1">
      <alignment horizontal="center" vertical="center"/>
    </xf>
    <xf numFmtId="0" fontId="17" fillId="10" borderId="11" xfId="24" applyFont="1" applyFill="1" applyBorder="1" applyAlignment="1">
      <alignment horizontal="left" vertical="center" wrapText="1"/>
    </xf>
    <xf numFmtId="0" fontId="17" fillId="10" borderId="10" xfId="54" applyFont="1" applyFill="1" applyBorder="1" applyAlignment="1">
      <alignment vertical="center" wrapText="1"/>
    </xf>
    <xf numFmtId="165" fontId="16" fillId="10" borderId="10" xfId="55" applyFont="1" applyFill="1" applyBorder="1" applyAlignment="1">
      <alignment horizontal="center" vertical="center" wrapText="1"/>
    </xf>
    <xf numFmtId="0" fontId="16" fillId="0" borderId="27" xfId="54" applyFont="1" applyFill="1" applyBorder="1" applyAlignment="1">
      <alignment horizontal="center" vertical="center" wrapText="1"/>
    </xf>
    <xf numFmtId="0" fontId="16" fillId="0" borderId="11" xfId="24" applyFont="1" applyFill="1" applyBorder="1" applyAlignment="1">
      <alignment horizontal="left" vertical="center" wrapText="1"/>
    </xf>
    <xf numFmtId="0" fontId="16" fillId="3" borderId="10" xfId="54" applyFont="1" applyFill="1" applyBorder="1" applyAlignment="1">
      <alignment horizontal="center" vertical="center" wrapText="1"/>
    </xf>
    <xf numFmtId="49" fontId="16" fillId="0" borderId="10" xfId="24" applyNumberFormat="1" applyFont="1" applyFill="1" applyBorder="1" applyAlignment="1">
      <alignment horizontal="center" vertical="center" wrapText="1"/>
    </xf>
    <xf numFmtId="49" fontId="16" fillId="0" borderId="27" xfId="24" applyNumberFormat="1" applyFont="1" applyFill="1" applyBorder="1" applyAlignment="1">
      <alignment horizontal="center" vertical="center" wrapText="1"/>
    </xf>
    <xf numFmtId="0" fontId="17" fillId="3" borderId="11" xfId="24" applyFont="1" applyFill="1" applyBorder="1" applyAlignment="1">
      <alignment horizontal="left" vertical="center" wrapText="1"/>
    </xf>
    <xf numFmtId="165" fontId="16" fillId="3" borderId="10" xfId="55" applyFont="1" applyFill="1" applyBorder="1" applyAlignment="1">
      <alignment horizontal="center" vertical="center" wrapText="1"/>
    </xf>
    <xf numFmtId="0" fontId="16" fillId="3" borderId="11" xfId="24" applyFont="1" applyFill="1" applyBorder="1" applyAlignment="1">
      <alignment horizontal="left" vertical="center" wrapText="1"/>
    </xf>
    <xf numFmtId="49" fontId="17" fillId="0" borderId="10" xfId="24" applyNumberFormat="1" applyFont="1" applyFill="1" applyBorder="1" applyAlignment="1">
      <alignment horizontal="center" vertical="center" wrapText="1"/>
    </xf>
    <xf numFmtId="165" fontId="17" fillId="0" borderId="10" xfId="55" applyFont="1" applyFill="1" applyBorder="1" applyAlignment="1">
      <alignment horizontal="right" vertical="center" wrapText="1"/>
    </xf>
    <xf numFmtId="165" fontId="16" fillId="0" borderId="10" xfId="59" applyFont="1" applyFill="1" applyBorder="1" applyAlignment="1">
      <alignment horizontal="center" vertical="center"/>
    </xf>
    <xf numFmtId="165" fontId="16" fillId="0" borderId="10" xfId="59" applyFont="1" applyFill="1" applyBorder="1" applyAlignment="1">
      <alignment horizontal="right" vertical="center"/>
    </xf>
    <xf numFmtId="0" fontId="16" fillId="0" borderId="33" xfId="24" applyFont="1" applyFill="1" applyBorder="1" applyAlignment="1">
      <alignment horizontal="left" vertical="center"/>
    </xf>
    <xf numFmtId="165" fontId="16" fillId="0" borderId="28" xfId="53" applyFont="1" applyFill="1" applyBorder="1" applyAlignment="1">
      <alignment horizontal="right" vertical="center"/>
    </xf>
    <xf numFmtId="0" fontId="16" fillId="0" borderId="27" xfId="24" applyNumberFormat="1" applyFont="1" applyFill="1" applyBorder="1" applyAlignment="1">
      <alignment horizontal="center" vertical="center"/>
    </xf>
    <xf numFmtId="167" fontId="17" fillId="7" borderId="10" xfId="0" applyNumberFormat="1" applyFont="1" applyFill="1" applyBorder="1" applyAlignment="1">
      <alignment vertical="center" wrapText="1"/>
    </xf>
    <xf numFmtId="165" fontId="16" fillId="0" borderId="10" xfId="53" applyFont="1" applyBorder="1" applyAlignment="1">
      <alignment horizontal="center" vertical="center"/>
    </xf>
    <xf numFmtId="0" fontId="16" fillId="7" borderId="10" xfId="51" applyFont="1" applyFill="1" applyBorder="1" applyAlignment="1">
      <alignment vertical="center" wrapText="1"/>
    </xf>
    <xf numFmtId="0" fontId="17" fillId="7" borderId="10" xfId="51" applyFont="1" applyFill="1" applyBorder="1" applyAlignment="1">
      <alignment vertical="center" wrapText="1"/>
    </xf>
    <xf numFmtId="0" fontId="16" fillId="7" borderId="10" xfId="51" applyFont="1" applyFill="1" applyBorder="1" applyAlignment="1">
      <alignment horizontal="left" vertical="center" wrapText="1"/>
    </xf>
    <xf numFmtId="0" fontId="16" fillId="7" borderId="10" xfId="0" applyFont="1" applyFill="1" applyBorder="1" applyAlignment="1">
      <alignment vertical="center" wrapText="1"/>
    </xf>
    <xf numFmtId="165" fontId="16" fillId="0" borderId="10" xfId="55" applyFont="1" applyBorder="1" applyAlignment="1">
      <alignment vertical="center"/>
    </xf>
    <xf numFmtId="0" fontId="19" fillId="0" borderId="10" xfId="52" applyFont="1" applyFill="1" applyBorder="1" applyAlignment="1" applyProtection="1">
      <alignment horizontal="justify" vertical="center" wrapText="1"/>
    </xf>
    <xf numFmtId="165" fontId="19" fillId="0" borderId="10" xfId="55" applyFont="1" applyFill="1" applyBorder="1" applyAlignment="1">
      <alignment horizontal="right" vertical="center"/>
    </xf>
    <xf numFmtId="0" fontId="16" fillId="0" borderId="0" xfId="23" applyFont="1" applyBorder="1" applyAlignment="1">
      <alignment vertical="center"/>
    </xf>
    <xf numFmtId="165" fontId="17" fillId="4" borderId="15" xfId="49" applyFont="1" applyFill="1" applyBorder="1" applyAlignment="1">
      <alignment horizontal="center" vertical="center" wrapText="1"/>
    </xf>
    <xf numFmtId="165" fontId="17" fillId="4" borderId="16" xfId="49" applyFont="1" applyFill="1" applyBorder="1" applyAlignment="1">
      <alignment horizontal="center" vertical="center" wrapText="1"/>
    </xf>
    <xf numFmtId="165" fontId="17" fillId="0" borderId="0" xfId="49" applyFont="1" applyFill="1" applyBorder="1" applyAlignment="1">
      <alignment vertical="center"/>
    </xf>
    <xf numFmtId="0" fontId="17" fillId="0" borderId="0" xfId="23" applyFont="1" applyFill="1" applyBorder="1" applyAlignment="1">
      <alignment horizontal="center" vertical="center"/>
    </xf>
    <xf numFmtId="0" fontId="17" fillId="0" borderId="17" xfId="23" applyFont="1" applyFill="1" applyBorder="1" applyAlignment="1">
      <alignment horizontal="center" vertical="center" wrapText="1"/>
    </xf>
    <xf numFmtId="0" fontId="17" fillId="0" borderId="18" xfId="23" applyFont="1" applyFill="1" applyBorder="1" applyAlignment="1">
      <alignment horizontal="justify" vertical="center"/>
    </xf>
    <xf numFmtId="0" fontId="17" fillId="0" borderId="18" xfId="23" applyFont="1" applyFill="1" applyBorder="1" applyAlignment="1">
      <alignment horizontal="center" vertical="center" wrapText="1"/>
    </xf>
    <xf numFmtId="165" fontId="27" fillId="0" borderId="0" xfId="49" applyFont="1" applyFill="1" applyBorder="1" applyAlignment="1">
      <alignment horizontal="center" vertical="center"/>
    </xf>
    <xf numFmtId="165" fontId="16" fillId="0" borderId="0" xfId="55" applyFont="1" applyAlignment="1">
      <alignment vertical="center"/>
    </xf>
    <xf numFmtId="165" fontId="27" fillId="0" borderId="0" xfId="56" applyNumberFormat="1" applyFont="1" applyFill="1" applyBorder="1" applyAlignment="1">
      <alignment horizontal="center" vertical="center"/>
    </xf>
    <xf numFmtId="0" fontId="16" fillId="0" borderId="0" xfId="24" applyFont="1" applyAlignment="1">
      <alignment vertical="center"/>
    </xf>
    <xf numFmtId="10" fontId="27" fillId="0" borderId="0" xfId="56" applyNumberFormat="1" applyFont="1" applyFill="1" applyBorder="1" applyAlignment="1">
      <alignment horizontal="center" vertical="center"/>
    </xf>
    <xf numFmtId="165" fontId="16" fillId="0" borderId="0" xfId="49" applyFont="1" applyFill="1" applyBorder="1" applyAlignment="1">
      <alignment vertical="center"/>
    </xf>
    <xf numFmtId="0" fontId="16" fillId="0" borderId="0" xfId="23" applyFont="1" applyFill="1" applyBorder="1" applyAlignment="1">
      <alignment horizontal="center" vertical="center"/>
    </xf>
    <xf numFmtId="173" fontId="16" fillId="0" borderId="0" xfId="53" applyNumberFormat="1" applyFont="1" applyAlignment="1">
      <alignment vertical="center"/>
    </xf>
    <xf numFmtId="0" fontId="17" fillId="0" borderId="0" xfId="23" applyFont="1" applyFill="1" applyBorder="1" applyAlignment="1">
      <alignment vertical="center"/>
    </xf>
    <xf numFmtId="165" fontId="16" fillId="0" borderId="0" xfId="23" applyNumberFormat="1" applyFont="1" applyAlignment="1">
      <alignment vertical="center"/>
    </xf>
    <xf numFmtId="165" fontId="16" fillId="0" borderId="0" xfId="49" applyFont="1" applyFill="1" applyAlignment="1">
      <alignment vertical="center"/>
    </xf>
    <xf numFmtId="165" fontId="16" fillId="0" borderId="0" xfId="24" applyNumberFormat="1" applyFont="1" applyAlignment="1">
      <alignment vertical="center"/>
    </xf>
    <xf numFmtId="165" fontId="17" fillId="0" borderId="0" xfId="55" applyFont="1" applyFill="1" applyBorder="1" applyAlignment="1">
      <alignment vertical="center"/>
    </xf>
    <xf numFmtId="0" fontId="17" fillId="0" borderId="0" xfId="24" applyFont="1" applyFill="1" applyBorder="1" applyAlignment="1">
      <alignment horizontal="center" vertical="center"/>
    </xf>
    <xf numFmtId="165" fontId="16" fillId="0" borderId="0" xfId="23" applyNumberFormat="1" applyFont="1" applyFill="1" applyAlignment="1">
      <alignment vertical="center"/>
    </xf>
    <xf numFmtId="0" fontId="16" fillId="0" borderId="0" xfId="23" applyFont="1" applyFill="1" applyAlignment="1">
      <alignment vertical="center" wrapText="1"/>
    </xf>
    <xf numFmtId="165" fontId="16" fillId="0" borderId="0" xfId="23" applyNumberFormat="1" applyFont="1" applyFill="1" applyAlignment="1">
      <alignment vertical="center" wrapText="1"/>
    </xf>
    <xf numFmtId="165" fontId="17" fillId="0" borderId="0" xfId="49" applyFont="1" applyFill="1" applyBorder="1" applyAlignment="1">
      <alignment vertical="center" wrapText="1"/>
    </xf>
    <xf numFmtId="165" fontId="16" fillId="0" borderId="0" xfId="49" applyFont="1" applyFill="1" applyAlignment="1">
      <alignment vertical="center" wrapText="1"/>
    </xf>
    <xf numFmtId="165" fontId="16" fillId="0" borderId="0" xfId="49" applyFont="1" applyAlignment="1">
      <alignment vertical="center" wrapText="1"/>
    </xf>
    <xf numFmtId="0" fontId="16" fillId="0" borderId="0" xfId="23" applyFont="1" applyAlignment="1">
      <alignment vertical="center" wrapText="1"/>
    </xf>
    <xf numFmtId="165" fontId="17" fillId="0" borderId="0" xfId="23" applyNumberFormat="1" applyFont="1" applyFill="1" applyBorder="1" applyAlignment="1">
      <alignment horizontal="center" vertical="center" wrapText="1"/>
    </xf>
    <xf numFmtId="0" fontId="16" fillId="0" borderId="0" xfId="24" applyFont="1" applyFill="1" applyBorder="1" applyAlignment="1">
      <alignment vertical="center"/>
    </xf>
    <xf numFmtId="0" fontId="17" fillId="0" borderId="0" xfId="49" applyNumberFormat="1" applyFont="1" applyFill="1" applyBorder="1" applyAlignment="1">
      <alignment vertical="center"/>
    </xf>
    <xf numFmtId="165" fontId="16" fillId="0" borderId="0" xfId="53" applyFont="1" applyFill="1" applyBorder="1" applyAlignment="1">
      <alignment vertical="center"/>
    </xf>
    <xf numFmtId="165" fontId="17" fillId="0" borderId="0" xfId="49" applyFont="1" applyAlignment="1">
      <alignment vertical="center"/>
    </xf>
    <xf numFmtId="0" fontId="16" fillId="0" borderId="0" xfId="24" applyFont="1" applyFill="1" applyAlignment="1">
      <alignment vertical="center"/>
    </xf>
    <xf numFmtId="165" fontId="16" fillId="0" borderId="0" xfId="49" applyFont="1" applyBorder="1" applyAlignment="1">
      <alignment vertical="center" wrapText="1"/>
    </xf>
    <xf numFmtId="165" fontId="16" fillId="0" borderId="0" xfId="53" applyFont="1" applyAlignment="1">
      <alignment vertical="center"/>
    </xf>
    <xf numFmtId="0" fontId="17" fillId="0" borderId="0" xfId="49" applyNumberFormat="1" applyFont="1" applyAlignment="1">
      <alignment vertical="center"/>
    </xf>
    <xf numFmtId="165" fontId="27" fillId="0" borderId="0" xfId="23" applyNumberFormat="1" applyFont="1" applyFill="1" applyBorder="1" applyAlignment="1">
      <alignment horizontal="left" vertical="center"/>
    </xf>
    <xf numFmtId="165" fontId="17" fillId="3" borderId="0" xfId="55" applyFont="1" applyFill="1" applyBorder="1" applyAlignment="1">
      <alignment horizontal="center" vertical="center"/>
    </xf>
    <xf numFmtId="0" fontId="17" fillId="3" borderId="0" xfId="24" applyFont="1" applyFill="1" applyBorder="1" applyAlignment="1">
      <alignment horizontal="center" vertical="center"/>
    </xf>
    <xf numFmtId="0" fontId="16" fillId="3" borderId="0" xfId="24" applyFont="1" applyFill="1" applyAlignment="1">
      <alignment vertical="center"/>
    </xf>
    <xf numFmtId="165" fontId="16" fillId="3" borderId="0" xfId="55" applyFont="1" applyFill="1" applyAlignment="1">
      <alignment vertical="center"/>
    </xf>
    <xf numFmtId="165" fontId="17" fillId="3" borderId="0" xfId="55" applyFont="1" applyFill="1" applyAlignment="1">
      <alignment vertical="center"/>
    </xf>
    <xf numFmtId="0" fontId="17" fillId="3" borderId="0" xfId="24" applyFont="1" applyFill="1" applyAlignment="1">
      <alignment vertical="center"/>
    </xf>
    <xf numFmtId="165" fontId="17" fillId="0" borderId="0" xfId="53" applyFont="1" applyFill="1" applyBorder="1" applyAlignment="1">
      <alignment horizontal="center" vertical="center"/>
    </xf>
    <xf numFmtId="165" fontId="16" fillId="0" borderId="0" xfId="53" applyFont="1" applyFill="1" applyAlignment="1">
      <alignment vertical="center"/>
    </xf>
    <xf numFmtId="0" fontId="16" fillId="0" borderId="11" xfId="54" applyFont="1" applyBorder="1" applyAlignment="1">
      <alignment vertical="center"/>
    </xf>
    <xf numFmtId="0" fontId="16" fillId="0" borderId="10" xfId="54" applyFont="1" applyBorder="1" applyAlignment="1">
      <alignment vertical="center"/>
    </xf>
    <xf numFmtId="165" fontId="16" fillId="0" borderId="9" xfId="53" applyFont="1" applyBorder="1" applyAlignment="1">
      <alignment vertical="center"/>
    </xf>
    <xf numFmtId="165" fontId="17" fillId="0" borderId="0" xfId="53" applyFont="1" applyFill="1" applyBorder="1" applyAlignment="1">
      <alignment horizontal="left" vertical="center"/>
    </xf>
    <xf numFmtId="165" fontId="16" fillId="0" borderId="0" xfId="55" applyFont="1" applyFill="1" applyAlignment="1">
      <alignment vertical="center"/>
    </xf>
    <xf numFmtId="165" fontId="17" fillId="0" borderId="0" xfId="49" applyFont="1" applyFill="1" applyBorder="1" applyAlignment="1">
      <alignment horizontal="center" vertical="center"/>
    </xf>
    <xf numFmtId="0" fontId="17" fillId="9" borderId="20" xfId="23" applyFont="1" applyFill="1" applyBorder="1" applyAlignment="1">
      <alignment vertical="center" wrapText="1"/>
    </xf>
    <xf numFmtId="0" fontId="17" fillId="9" borderId="21" xfId="23" applyFont="1" applyFill="1" applyBorder="1" applyAlignment="1">
      <alignment horizontal="right" vertical="center"/>
    </xf>
    <xf numFmtId="0" fontId="17" fillId="9" borderId="21" xfId="23" applyFont="1" applyFill="1" applyBorder="1" applyAlignment="1">
      <alignment vertical="center" wrapText="1"/>
    </xf>
    <xf numFmtId="0" fontId="16" fillId="0" borderId="0" xfId="23" applyFont="1" applyBorder="1" applyAlignment="1">
      <alignment horizontal="left" vertical="center"/>
    </xf>
    <xf numFmtId="0" fontId="16" fillId="0" borderId="0" xfId="23" applyFont="1" applyBorder="1" applyAlignment="1">
      <alignment horizontal="center" vertical="center"/>
    </xf>
    <xf numFmtId="165" fontId="16" fillId="10" borderId="10" xfId="59" applyFont="1" applyFill="1" applyBorder="1" applyAlignment="1">
      <alignment horizontal="right" vertical="center"/>
    </xf>
    <xf numFmtId="165" fontId="16" fillId="3" borderId="10" xfId="59" applyFont="1" applyFill="1" applyBorder="1" applyAlignment="1">
      <alignment horizontal="center" vertical="center"/>
    </xf>
    <xf numFmtId="165" fontId="16" fillId="10" borderId="10" xfId="60" applyFont="1" applyFill="1" applyBorder="1" applyAlignment="1">
      <alignment horizontal="right" vertical="center"/>
    </xf>
    <xf numFmtId="0" fontId="17" fillId="3" borderId="10" xfId="61" applyFont="1" applyFill="1" applyBorder="1" applyAlignment="1">
      <alignment vertical="center"/>
    </xf>
    <xf numFmtId="0" fontId="16" fillId="3" borderId="27" xfId="61" applyFont="1" applyFill="1" applyBorder="1" applyAlignment="1">
      <alignment horizontal="center" vertical="center" wrapText="1"/>
    </xf>
    <xf numFmtId="165" fontId="16" fillId="3" borderId="10" xfId="60" applyFont="1" applyFill="1" applyBorder="1" applyAlignment="1">
      <alignment horizontal="center" vertical="center"/>
    </xf>
    <xf numFmtId="165" fontId="16" fillId="3" borderId="10" xfId="60" applyFont="1" applyFill="1" applyBorder="1" applyAlignment="1">
      <alignment horizontal="right" vertical="center"/>
    </xf>
    <xf numFmtId="49" fontId="16" fillId="3" borderId="27" xfId="24" applyNumberFormat="1" applyFont="1" applyFill="1" applyBorder="1" applyAlignment="1">
      <alignment horizontal="center" vertical="center"/>
    </xf>
    <xf numFmtId="16" fontId="17" fillId="10" borderId="11" xfId="24" applyNumberFormat="1" applyFont="1" applyFill="1" applyBorder="1" applyAlignment="1">
      <alignment horizontal="left" vertical="center"/>
    </xf>
    <xf numFmtId="0" fontId="16" fillId="0" borderId="11" xfId="62" applyFont="1" applyFill="1" applyBorder="1" applyAlignment="1" applyProtection="1">
      <alignment horizontal="left" vertical="center" wrapText="1"/>
    </xf>
    <xf numFmtId="0" fontId="16" fillId="0" borderId="10" xfId="62" applyFont="1" applyFill="1" applyBorder="1" applyAlignment="1" applyProtection="1">
      <alignment horizontal="justify" vertical="center"/>
    </xf>
    <xf numFmtId="165" fontId="16" fillId="0" borderId="10" xfId="55" applyFont="1" applyFill="1" applyBorder="1" applyAlignment="1" applyProtection="1">
      <alignment horizontal="justify" vertical="center" wrapText="1"/>
    </xf>
    <xf numFmtId="0" fontId="16" fillId="0" borderId="11" xfId="54" applyFont="1" applyFill="1" applyBorder="1" applyAlignment="1">
      <alignment horizontal="left" vertical="center" wrapText="1"/>
    </xf>
    <xf numFmtId="165" fontId="17" fillId="0" borderId="0" xfId="23" applyNumberFormat="1" applyFont="1" applyFill="1" applyBorder="1" applyAlignment="1">
      <alignment horizontal="left" vertical="center"/>
    </xf>
    <xf numFmtId="10" fontId="17" fillId="0" borderId="0" xfId="58" applyNumberFormat="1" applyFont="1" applyFill="1" applyBorder="1" applyAlignment="1">
      <alignment horizontal="center" vertical="center"/>
    </xf>
    <xf numFmtId="0" fontId="17" fillId="0" borderId="36" xfId="24" applyFont="1" applyFill="1" applyBorder="1" applyAlignment="1">
      <alignment horizontal="left" vertical="center" wrapText="1"/>
    </xf>
    <xf numFmtId="0" fontId="17" fillId="0" borderId="24" xfId="24" applyFont="1" applyFill="1" applyBorder="1" applyAlignment="1">
      <alignment horizontal="left" vertical="center" wrapText="1"/>
    </xf>
    <xf numFmtId="0" fontId="17" fillId="0" borderId="37" xfId="24" applyFont="1" applyFill="1" applyBorder="1" applyAlignment="1">
      <alignment horizontal="center" vertical="center" wrapText="1"/>
    </xf>
    <xf numFmtId="165" fontId="17" fillId="0" borderId="24" xfId="55" applyFont="1" applyFill="1" applyBorder="1" applyAlignment="1">
      <alignment horizontal="right" vertical="center" wrapText="1"/>
    </xf>
    <xf numFmtId="165" fontId="17" fillId="0" borderId="24" xfId="55" applyFont="1" applyFill="1" applyBorder="1" applyAlignment="1">
      <alignment horizontal="left" vertical="center" wrapText="1"/>
    </xf>
    <xf numFmtId="165" fontId="17" fillId="0" borderId="25" xfId="55" applyFont="1" applyFill="1" applyBorder="1" applyAlignment="1">
      <alignment horizontal="left" vertical="center" wrapText="1"/>
    </xf>
    <xf numFmtId="165" fontId="17" fillId="0" borderId="10" xfId="55" applyFont="1" applyFill="1" applyBorder="1" applyAlignment="1">
      <alignment horizontal="center" vertical="center"/>
    </xf>
    <xf numFmtId="2" fontId="16" fillId="0" borderId="10" xfId="55" applyNumberFormat="1" applyFont="1" applyFill="1" applyBorder="1" applyAlignment="1">
      <alignment horizontal="right" vertical="center"/>
    </xf>
    <xf numFmtId="0" fontId="16" fillId="0" borderId="28" xfId="24" applyFont="1" applyFill="1" applyBorder="1" applyAlignment="1">
      <alignment horizontal="justify" vertical="center"/>
    </xf>
    <xf numFmtId="49" fontId="16" fillId="0" borderId="35" xfId="24" applyNumberFormat="1" applyFont="1" applyFill="1" applyBorder="1" applyAlignment="1">
      <alignment horizontal="center" vertical="center"/>
    </xf>
    <xf numFmtId="165" fontId="16" fillId="0" borderId="28" xfId="55" applyFont="1" applyFill="1" applyBorder="1" applyAlignment="1">
      <alignment horizontal="right" vertical="center"/>
    </xf>
    <xf numFmtId="165" fontId="16" fillId="0" borderId="31" xfId="55" applyFont="1" applyFill="1" applyBorder="1" applyAlignment="1">
      <alignment horizontal="right" vertical="center"/>
    </xf>
    <xf numFmtId="0" fontId="17" fillId="0" borderId="33" xfId="24" applyFont="1" applyFill="1" applyBorder="1" applyAlignment="1">
      <alignment horizontal="left" vertical="center"/>
    </xf>
    <xf numFmtId="165" fontId="17" fillId="0" borderId="31" xfId="55" applyFont="1" applyFill="1" applyBorder="1" applyAlignment="1">
      <alignment horizontal="right" vertical="center"/>
    </xf>
    <xf numFmtId="2" fontId="16" fillId="0" borderId="10" xfId="24" applyNumberFormat="1" applyFont="1" applyFill="1" applyBorder="1" applyAlignment="1">
      <alignment vertical="center"/>
    </xf>
    <xf numFmtId="165" fontId="16" fillId="0" borderId="9" xfId="55" applyFont="1" applyFill="1" applyBorder="1" applyAlignment="1">
      <alignment vertical="center"/>
    </xf>
    <xf numFmtId="0" fontId="16" fillId="0" borderId="10" xfId="24" applyFont="1" applyFill="1" applyBorder="1" applyAlignment="1">
      <alignment horizontal="center" vertical="center"/>
    </xf>
    <xf numFmtId="0" fontId="16" fillId="0" borderId="10" xfId="24" applyFont="1" applyFill="1" applyBorder="1" applyAlignment="1">
      <alignment vertical="center"/>
    </xf>
    <xf numFmtId="165" fontId="16" fillId="0" borderId="10" xfId="55" applyFont="1" applyFill="1" applyBorder="1" applyAlignment="1">
      <alignment vertical="center"/>
    </xf>
    <xf numFmtId="0" fontId="17" fillId="0" borderId="10" xfId="24" applyFont="1" applyFill="1" applyBorder="1" applyAlignment="1">
      <alignment horizontal="center" vertical="center"/>
    </xf>
    <xf numFmtId="165" fontId="17" fillId="0" borderId="10" xfId="55" applyFont="1" applyFill="1" applyBorder="1" applyAlignment="1">
      <alignment vertical="center"/>
    </xf>
    <xf numFmtId="165" fontId="17" fillId="0" borderId="9" xfId="55" applyFont="1" applyFill="1" applyBorder="1" applyAlignment="1">
      <alignment vertical="center"/>
    </xf>
    <xf numFmtId="0" fontId="16" fillId="0" borderId="28" xfId="24" applyFont="1" applyFill="1" applyBorder="1" applyAlignment="1">
      <alignment vertical="center" wrapText="1"/>
    </xf>
    <xf numFmtId="0" fontId="16" fillId="0" borderId="28" xfId="24" applyFont="1" applyFill="1" applyBorder="1" applyAlignment="1">
      <alignment horizontal="center" vertical="center"/>
    </xf>
    <xf numFmtId="0" fontId="16" fillId="0" borderId="28" xfId="24" applyFont="1" applyFill="1" applyBorder="1" applyAlignment="1">
      <alignment vertical="center"/>
    </xf>
    <xf numFmtId="165" fontId="16" fillId="0" borderId="31" xfId="55" applyFont="1" applyFill="1" applyBorder="1" applyAlignment="1">
      <alignment vertical="center"/>
    </xf>
    <xf numFmtId="0" fontId="23" fillId="0" borderId="5" xfId="23" applyFont="1" applyBorder="1" applyAlignment="1">
      <alignment horizontal="left" vertical="center"/>
    </xf>
    <xf numFmtId="0" fontId="23" fillId="0" borderId="38" xfId="23" applyFont="1" applyBorder="1" applyAlignment="1">
      <alignment horizontal="left" vertical="center"/>
    </xf>
    <xf numFmtId="165" fontId="5" fillId="0" borderId="0" xfId="23" applyNumberFormat="1" applyFont="1" applyFill="1" applyBorder="1" applyAlignment="1">
      <alignment horizontal="center" vertical="center"/>
    </xf>
    <xf numFmtId="165" fontId="30" fillId="0" borderId="0" xfId="23" applyNumberFormat="1" applyFont="1" applyFill="1" applyBorder="1" applyAlignment="1">
      <alignment horizontal="center" vertical="center"/>
    </xf>
    <xf numFmtId="165" fontId="30" fillId="0" borderId="0" xfId="23" applyNumberFormat="1" applyFont="1" applyFill="1" applyBorder="1" applyAlignment="1">
      <alignment horizontal="center" vertical="center" wrapText="1"/>
    </xf>
    <xf numFmtId="4" fontId="16" fillId="0" borderId="0" xfId="23" applyNumberFormat="1" applyFont="1" applyAlignment="1">
      <alignment vertical="center"/>
    </xf>
    <xf numFmtId="4" fontId="17" fillId="0" borderId="0" xfId="23" applyNumberFormat="1" applyFont="1" applyFill="1" applyBorder="1" applyAlignment="1">
      <alignment horizontal="center" vertical="center"/>
    </xf>
    <xf numFmtId="4" fontId="16" fillId="0" borderId="0" xfId="24" applyNumberFormat="1" applyFont="1" applyAlignment="1">
      <alignment vertical="center"/>
    </xf>
    <xf numFmtId="4" fontId="16" fillId="0" borderId="0" xfId="23" applyNumberFormat="1" applyFont="1" applyFill="1" applyBorder="1" applyAlignment="1">
      <alignment horizontal="center" vertical="center"/>
    </xf>
    <xf numFmtId="4" fontId="16" fillId="0" borderId="0" xfId="23" applyNumberFormat="1" applyFont="1" applyFill="1" applyAlignment="1">
      <alignment vertical="center"/>
    </xf>
    <xf numFmtId="4" fontId="17" fillId="0" borderId="0" xfId="24" applyNumberFormat="1" applyFont="1" applyFill="1" applyBorder="1" applyAlignment="1">
      <alignment horizontal="center" vertical="center"/>
    </xf>
    <xf numFmtId="4" fontId="17" fillId="0" borderId="0" xfId="23" applyNumberFormat="1" applyFont="1" applyFill="1" applyBorder="1" applyAlignment="1">
      <alignment horizontal="center" vertical="center" wrapText="1"/>
    </xf>
    <xf numFmtId="4" fontId="16" fillId="0" borderId="0" xfId="23" applyNumberFormat="1" applyFont="1" applyFill="1" applyAlignment="1">
      <alignment vertical="center" wrapText="1"/>
    </xf>
    <xf numFmtId="4" fontId="16" fillId="0" borderId="0" xfId="23" applyNumberFormat="1" applyFont="1" applyAlignment="1">
      <alignment vertical="center" wrapText="1"/>
    </xf>
    <xf numFmtId="4" fontId="16" fillId="0" borderId="0" xfId="24" applyNumberFormat="1" applyFont="1" applyFill="1" applyAlignment="1">
      <alignment vertical="center"/>
    </xf>
    <xf numFmtId="4" fontId="17" fillId="3" borderId="0" xfId="24" applyNumberFormat="1" applyFont="1" applyFill="1" applyBorder="1" applyAlignment="1">
      <alignment horizontal="center" vertical="center"/>
    </xf>
    <xf numFmtId="4" fontId="16" fillId="3" borderId="0" xfId="24" applyNumberFormat="1" applyFont="1" applyFill="1" applyAlignment="1">
      <alignment vertical="center"/>
    </xf>
    <xf numFmtId="4" fontId="17" fillId="3" borderId="0" xfId="24" applyNumberFormat="1" applyFont="1" applyFill="1" applyAlignment="1">
      <alignment vertical="center"/>
    </xf>
    <xf numFmtId="0" fontId="23" fillId="0" borderId="4" xfId="23" applyFont="1" applyBorder="1" applyAlignment="1">
      <alignment vertical="center"/>
    </xf>
    <xf numFmtId="0" fontId="23" fillId="0" borderId="6" xfId="23" applyFont="1" applyBorder="1" applyAlignment="1">
      <alignment horizontal="right" vertical="center" wrapText="1"/>
    </xf>
    <xf numFmtId="0" fontId="22" fillId="0" borderId="6" xfId="23" applyFont="1" applyBorder="1" applyAlignment="1">
      <alignment horizontal="center" vertical="center" wrapText="1"/>
    </xf>
    <xf numFmtId="0" fontId="22" fillId="0" borderId="6" xfId="23" applyFont="1" applyBorder="1" applyAlignment="1">
      <alignment horizontal="right" vertical="center" wrapText="1"/>
    </xf>
    <xf numFmtId="0" fontId="15" fillId="0" borderId="38" xfId="23" applyFont="1" applyBorder="1" applyAlignment="1">
      <alignment vertical="center"/>
    </xf>
    <xf numFmtId="164" fontId="15" fillId="0" borderId="49" xfId="57" applyFont="1" applyBorder="1" applyAlignment="1">
      <alignment vertical="center"/>
    </xf>
    <xf numFmtId="0" fontId="15" fillId="0" borderId="49" xfId="23" applyFont="1" applyBorder="1" applyAlignment="1">
      <alignment vertical="center"/>
    </xf>
    <xf numFmtId="0" fontId="22" fillId="0" borderId="49" xfId="23" applyFont="1" applyBorder="1" applyAlignment="1">
      <alignment horizontal="right" vertical="center" wrapText="1"/>
    </xf>
    <xf numFmtId="0" fontId="22" fillId="0" borderId="57" xfId="23" applyFont="1" applyBorder="1" applyAlignment="1">
      <alignment horizontal="right" vertical="center" wrapText="1"/>
    </xf>
    <xf numFmtId="0" fontId="28" fillId="3" borderId="2" xfId="23" applyFont="1" applyFill="1" applyBorder="1" applyAlignment="1">
      <alignment horizontal="center" vertical="center" wrapText="1"/>
    </xf>
    <xf numFmtId="0" fontId="16" fillId="3" borderId="3" xfId="23" applyFont="1" applyFill="1" applyBorder="1" applyAlignment="1">
      <alignment vertical="center"/>
    </xf>
    <xf numFmtId="0" fontId="17" fillId="3" borderId="3" xfId="23" applyFont="1" applyFill="1" applyBorder="1" applyAlignment="1">
      <alignment horizontal="right" vertical="center" wrapText="1"/>
    </xf>
    <xf numFmtId="165" fontId="23" fillId="3" borderId="3" xfId="53" applyFont="1" applyFill="1" applyBorder="1" applyAlignment="1">
      <alignment vertical="center"/>
    </xf>
    <xf numFmtId="165" fontId="17" fillId="3" borderId="4" xfId="49" applyFont="1" applyFill="1" applyBorder="1" applyAlignment="1">
      <alignment horizontal="right" vertical="center" wrapText="1"/>
    </xf>
    <xf numFmtId="0" fontId="28" fillId="3" borderId="5" xfId="23" applyFont="1" applyFill="1" applyBorder="1" applyAlignment="1">
      <alignment horizontal="center" vertical="center" wrapText="1"/>
    </xf>
    <xf numFmtId="0" fontId="28" fillId="3" borderId="0" xfId="23" applyFont="1" applyFill="1" applyBorder="1" applyAlignment="1">
      <alignment horizontal="center" vertical="center"/>
    </xf>
    <xf numFmtId="0" fontId="17" fillId="3" borderId="0" xfId="23" applyFont="1" applyFill="1" applyBorder="1" applyAlignment="1">
      <alignment horizontal="right" vertical="center" wrapText="1"/>
    </xf>
    <xf numFmtId="0" fontId="16" fillId="3" borderId="0" xfId="23" applyFont="1" applyFill="1" applyBorder="1" applyAlignment="1">
      <alignment vertical="center"/>
    </xf>
    <xf numFmtId="165" fontId="6" fillId="3" borderId="0" xfId="53" applyFont="1" applyFill="1" applyBorder="1" applyAlignment="1">
      <alignment vertical="center"/>
    </xf>
    <xf numFmtId="165" fontId="16" fillId="3" borderId="6" xfId="49" applyFont="1" applyFill="1" applyBorder="1" applyAlignment="1">
      <alignment vertical="center"/>
    </xf>
    <xf numFmtId="0" fontId="28" fillId="3" borderId="5" xfId="23" applyFont="1" applyFill="1" applyBorder="1" applyAlignment="1">
      <alignment horizontal="left" vertical="center"/>
    </xf>
    <xf numFmtId="0" fontId="28" fillId="3" borderId="0" xfId="23" applyFont="1" applyFill="1" applyBorder="1" applyAlignment="1">
      <alignment vertical="center" wrapText="1"/>
    </xf>
    <xf numFmtId="165" fontId="29" fillId="3" borderId="0" xfId="49" applyFont="1" applyFill="1" applyBorder="1" applyAlignment="1">
      <alignment vertical="center"/>
    </xf>
    <xf numFmtId="0" fontId="28" fillId="3" borderId="5" xfId="23" applyFont="1" applyFill="1" applyBorder="1" applyAlignment="1">
      <alignment vertical="center" wrapText="1"/>
    </xf>
    <xf numFmtId="165" fontId="16" fillId="3" borderId="0" xfId="49" applyFont="1" applyFill="1" applyBorder="1" applyAlignment="1">
      <alignment vertical="center"/>
    </xf>
    <xf numFmtId="0" fontId="29" fillId="3" borderId="5" xfId="23" applyFont="1" applyFill="1" applyBorder="1" applyAlignment="1">
      <alignment horizontal="left" vertical="center" wrapText="1"/>
    </xf>
    <xf numFmtId="0" fontId="29" fillId="3" borderId="0" xfId="23" applyFont="1" applyFill="1" applyBorder="1" applyAlignment="1">
      <alignment horizontal="left" vertical="center" wrapText="1"/>
    </xf>
    <xf numFmtId="165" fontId="17" fillId="4" borderId="13" xfId="49" applyFont="1" applyFill="1" applyBorder="1" applyAlignment="1">
      <alignment horizontal="center" vertical="center" wrapText="1"/>
    </xf>
    <xf numFmtId="165" fontId="17" fillId="4" borderId="8" xfId="49" applyFont="1" applyFill="1" applyBorder="1" applyAlignment="1">
      <alignment horizontal="center" vertical="center" wrapText="1"/>
    </xf>
    <xf numFmtId="0" fontId="28" fillId="3" borderId="0" xfId="23" applyFont="1" applyFill="1" applyBorder="1" applyAlignment="1">
      <alignment horizontal="left" vertical="center" wrapText="1"/>
    </xf>
    <xf numFmtId="0" fontId="17" fillId="4" borderId="12" xfId="29" applyFont="1" applyFill="1" applyBorder="1" applyAlignment="1">
      <alignment horizontal="center" vertical="center" wrapText="1"/>
    </xf>
    <xf numFmtId="0" fontId="17" fillId="4" borderId="14" xfId="29" applyFont="1" applyFill="1" applyBorder="1" applyAlignment="1">
      <alignment horizontal="center" vertical="center" wrapText="1"/>
    </xf>
    <xf numFmtId="0" fontId="17" fillId="4" borderId="13" xfId="29" applyFont="1" applyFill="1" applyBorder="1" applyAlignment="1">
      <alignment horizontal="center" vertical="center"/>
    </xf>
    <xf numFmtId="0" fontId="17" fillId="4" borderId="15" xfId="29" applyFont="1" applyFill="1" applyBorder="1" applyAlignment="1">
      <alignment horizontal="center" vertical="center"/>
    </xf>
    <xf numFmtId="0" fontId="17" fillId="4" borderId="13" xfId="29" applyFont="1" applyFill="1" applyBorder="1" applyAlignment="1">
      <alignment horizontal="center" vertical="center" wrapText="1"/>
    </xf>
    <xf numFmtId="0" fontId="17" fillId="4" borderId="15" xfId="29" applyFont="1" applyFill="1" applyBorder="1" applyAlignment="1">
      <alignment horizontal="center" vertical="center" wrapText="1"/>
    </xf>
    <xf numFmtId="43" fontId="17" fillId="4" borderId="13" xfId="49" applyNumberFormat="1" applyFont="1" applyFill="1" applyBorder="1" applyAlignment="1">
      <alignment horizontal="center" vertical="center" wrapText="1"/>
    </xf>
    <xf numFmtId="43" fontId="17" fillId="4" borderId="15" xfId="49" applyNumberFormat="1" applyFont="1" applyFill="1" applyBorder="1" applyAlignment="1">
      <alignment horizontal="center" vertical="center" wrapText="1"/>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38" xfId="0" applyFont="1" applyFill="1" applyBorder="1" applyAlignment="1">
      <alignment horizontal="center" vertical="center"/>
    </xf>
    <xf numFmtId="0" fontId="17" fillId="0" borderId="49" xfId="0" applyFont="1" applyFill="1" applyBorder="1" applyAlignment="1">
      <alignment horizontal="center" vertical="center"/>
    </xf>
    <xf numFmtId="164" fontId="17" fillId="0" borderId="52" xfId="57" applyFont="1" applyFill="1" applyBorder="1" applyAlignment="1">
      <alignment horizontal="center" vertical="center"/>
    </xf>
    <xf numFmtId="164" fontId="17" fillId="0" borderId="34" xfId="57" applyFont="1" applyFill="1" applyBorder="1" applyAlignment="1">
      <alignment horizontal="center" vertical="center"/>
    </xf>
    <xf numFmtId="164" fontId="17" fillId="0" borderId="54" xfId="57" applyFont="1" applyFill="1" applyBorder="1" applyAlignment="1">
      <alignment horizontal="center" vertical="center"/>
    </xf>
    <xf numFmtId="9" fontId="17" fillId="0" borderId="53" xfId="0" applyNumberFormat="1" applyFont="1" applyFill="1" applyBorder="1" applyAlignment="1">
      <alignment horizontal="center" vertical="center"/>
    </xf>
    <xf numFmtId="9" fontId="17" fillId="0" borderId="32" xfId="0" applyNumberFormat="1" applyFont="1" applyFill="1" applyBorder="1" applyAlignment="1">
      <alignment horizontal="center" vertical="center"/>
    </xf>
    <xf numFmtId="9" fontId="17" fillId="0" borderId="55" xfId="0" applyNumberFormat="1" applyFont="1" applyFill="1" applyBorder="1" applyAlignment="1">
      <alignment horizontal="center" vertical="center"/>
    </xf>
    <xf numFmtId="0" fontId="17" fillId="0" borderId="33" xfId="23" applyFont="1" applyFill="1" applyBorder="1" applyAlignment="1">
      <alignment horizontal="center" vertical="center"/>
    </xf>
    <xf numFmtId="0" fontId="17" fillId="0" borderId="34" xfId="23" applyFont="1" applyFill="1" applyBorder="1" applyAlignment="1">
      <alignment horizontal="center" vertical="center"/>
    </xf>
    <xf numFmtId="0" fontId="17" fillId="0" borderId="23" xfId="23" applyFont="1" applyFill="1" applyBorder="1" applyAlignment="1">
      <alignment horizontal="center" vertical="center"/>
    </xf>
    <xf numFmtId="0" fontId="17" fillId="0" borderId="28" xfId="0" applyFont="1" applyFill="1" applyBorder="1" applyAlignment="1">
      <alignment horizontal="left" vertical="center"/>
    </xf>
    <xf numFmtId="0" fontId="17" fillId="0" borderId="30" xfId="0" applyFont="1" applyFill="1" applyBorder="1" applyAlignment="1">
      <alignment horizontal="left" vertical="center"/>
    </xf>
    <xf numFmtId="0" fontId="17" fillId="0" borderId="24" xfId="0" applyFont="1" applyFill="1" applyBorder="1" applyAlignment="1">
      <alignment horizontal="left" vertical="center"/>
    </xf>
    <xf numFmtId="164" fontId="4" fillId="0" borderId="28" xfId="57" applyFont="1" applyFill="1" applyBorder="1" applyAlignment="1">
      <alignment horizontal="center" vertical="center"/>
    </xf>
    <xf numFmtId="164" fontId="4" fillId="0" borderId="30" xfId="57" applyFont="1" applyFill="1" applyBorder="1" applyAlignment="1">
      <alignment horizontal="center" vertical="center"/>
    </xf>
    <xf numFmtId="164" fontId="4" fillId="0" borderId="24" xfId="57" applyFont="1" applyFill="1" applyBorder="1" applyAlignment="1">
      <alignment horizontal="center" vertical="center"/>
    </xf>
    <xf numFmtId="10" fontId="4" fillId="0" borderId="31" xfId="58" applyNumberFormat="1" applyFont="1" applyFill="1" applyBorder="1" applyAlignment="1">
      <alignment horizontal="center" vertical="center"/>
    </xf>
    <xf numFmtId="10" fontId="4" fillId="0" borderId="32" xfId="58" applyNumberFormat="1" applyFont="1" applyFill="1" applyBorder="1" applyAlignment="1">
      <alignment horizontal="center" vertical="center"/>
    </xf>
    <xf numFmtId="10" fontId="4" fillId="0" borderId="25" xfId="58" applyNumberFormat="1" applyFont="1" applyFill="1" applyBorder="1" applyAlignment="1">
      <alignment horizontal="center" vertical="center"/>
    </xf>
    <xf numFmtId="0" fontId="17" fillId="0" borderId="28" xfId="0" applyFont="1" applyFill="1" applyBorder="1" applyAlignment="1">
      <alignment horizontal="left" vertical="center" wrapText="1"/>
    </xf>
    <xf numFmtId="0" fontId="17" fillId="0" borderId="30" xfId="0" applyFont="1" applyFill="1" applyBorder="1" applyAlignment="1">
      <alignment horizontal="left" vertical="center" wrapText="1"/>
    </xf>
    <xf numFmtId="0" fontId="17" fillId="0" borderId="24" xfId="0" applyFont="1" applyFill="1" applyBorder="1" applyAlignment="1">
      <alignment horizontal="left" vertical="center" wrapText="1"/>
    </xf>
    <xf numFmtId="0" fontId="17" fillId="0" borderId="28" xfId="0" applyFont="1" applyFill="1" applyBorder="1" applyAlignment="1">
      <alignment vertical="center"/>
    </xf>
    <xf numFmtId="0" fontId="17" fillId="0" borderId="30" xfId="0" applyFont="1" applyFill="1" applyBorder="1" applyAlignment="1">
      <alignment vertical="center"/>
    </xf>
    <xf numFmtId="0" fontId="17" fillId="0" borderId="24" xfId="0" applyFont="1" applyFill="1" applyBorder="1" applyAlignment="1">
      <alignment vertical="center"/>
    </xf>
    <xf numFmtId="0" fontId="17" fillId="0" borderId="28" xfId="23" applyFont="1" applyFill="1" applyBorder="1" applyAlignment="1">
      <alignment vertical="center"/>
    </xf>
    <xf numFmtId="0" fontId="17" fillId="0" borderId="30" xfId="23" applyFont="1" applyFill="1" applyBorder="1" applyAlignment="1">
      <alignment vertical="center"/>
    </xf>
    <xf numFmtId="0" fontId="17" fillId="0" borderId="24" xfId="23" applyFont="1" applyFill="1" applyBorder="1" applyAlignment="1">
      <alignment vertical="center"/>
    </xf>
    <xf numFmtId="164" fontId="4" fillId="0" borderId="28" xfId="57" applyFont="1" applyFill="1" applyBorder="1" applyAlignment="1">
      <alignment horizontal="left" vertical="center"/>
    </xf>
    <xf numFmtId="164" fontId="4" fillId="0" borderId="30" xfId="57" applyFont="1" applyFill="1" applyBorder="1" applyAlignment="1">
      <alignment horizontal="left" vertical="center"/>
    </xf>
    <xf numFmtId="164" fontId="4" fillId="0" borderId="24" xfId="57" applyFont="1" applyFill="1" applyBorder="1" applyAlignment="1">
      <alignment horizontal="left" vertical="center"/>
    </xf>
    <xf numFmtId="0" fontId="2" fillId="0" borderId="27" xfId="23" applyFont="1" applyFill="1" applyBorder="1" applyAlignment="1">
      <alignment horizontal="center" vertical="center" wrapText="1"/>
    </xf>
    <xf numFmtId="0" fontId="2" fillId="0" borderId="10" xfId="23" applyFont="1" applyFill="1" applyBorder="1" applyAlignment="1">
      <alignment horizontal="center" vertical="center" wrapText="1"/>
    </xf>
    <xf numFmtId="0" fontId="2" fillId="0" borderId="9" xfId="23" applyFont="1" applyFill="1" applyBorder="1" applyAlignment="1">
      <alignment horizontal="center" vertical="center" wrapText="1"/>
    </xf>
    <xf numFmtId="0" fontId="22" fillId="0" borderId="0" xfId="23" applyFont="1" applyBorder="1" applyAlignment="1">
      <alignment horizontal="left" vertical="center" wrapText="1"/>
    </xf>
    <xf numFmtId="0" fontId="22" fillId="0" borderId="6" xfId="23" applyFont="1" applyBorder="1" applyAlignment="1">
      <alignment horizontal="left" vertical="center" wrapText="1"/>
    </xf>
    <xf numFmtId="0" fontId="4" fillId="4" borderId="39" xfId="29" applyFont="1" applyFill="1" applyBorder="1" applyAlignment="1">
      <alignment horizontal="center" vertical="center" wrapText="1"/>
    </xf>
    <xf numFmtId="0" fontId="4" fillId="4" borderId="44" xfId="29" applyFont="1" applyFill="1" applyBorder="1" applyAlignment="1">
      <alignment horizontal="center" vertical="center" wrapText="1"/>
    </xf>
    <xf numFmtId="164" fontId="4" fillId="4" borderId="40" xfId="57" applyFont="1" applyFill="1" applyBorder="1" applyAlignment="1">
      <alignment horizontal="center" vertical="center" wrapText="1"/>
    </xf>
    <xf numFmtId="164" fontId="4" fillId="4" borderId="45" xfId="57" applyFont="1" applyFill="1" applyBorder="1" applyAlignment="1">
      <alignment horizontal="center" vertical="center" wrapText="1"/>
    </xf>
    <xf numFmtId="0" fontId="15" fillId="4" borderId="40" xfId="29" applyFont="1" applyFill="1" applyBorder="1" applyAlignment="1">
      <alignment horizontal="center" vertical="center" wrapText="1"/>
    </xf>
    <xf numFmtId="0" fontId="15" fillId="4" borderId="45" xfId="29" applyFont="1" applyFill="1" applyBorder="1" applyAlignment="1">
      <alignment horizontal="center" vertical="center" wrapText="1"/>
    </xf>
  </cellXfs>
  <cellStyles count="63">
    <cellStyle name="12" xfId="1"/>
    <cellStyle name="Cabeçalho 1" xfId="10"/>
    <cellStyle name="Cabeçalho 2" xfId="11"/>
    <cellStyle name="Comma0" xfId="12"/>
    <cellStyle name="Data" xfId="13"/>
    <cellStyle name="Euro" xfId="2"/>
    <cellStyle name="Fixo" xfId="14"/>
    <cellStyle name="Indefinido" xfId="15"/>
    <cellStyle name="Moeda" xfId="57" builtinId="4"/>
    <cellStyle name="Moeda 2" xfId="7"/>
    <cellStyle name="Moeda 2 2" xfId="16"/>
    <cellStyle name="Moeda 2 2 2" xfId="17"/>
    <cellStyle name="Moeda 2 3" xfId="18"/>
    <cellStyle name="Moeda 3" xfId="19"/>
    <cellStyle name="Moeda0" xfId="20"/>
    <cellStyle name="mpenho" xfId="21"/>
    <cellStyle name="mpenho 2" xfId="22"/>
    <cellStyle name="Neutra" xfId="50" builtinId="28"/>
    <cellStyle name="Neutra 2" xfId="62"/>
    <cellStyle name="Normal" xfId="0" builtinId="0"/>
    <cellStyle name="Normal 10" xfId="61"/>
    <cellStyle name="Normal 2" xfId="5"/>
    <cellStyle name="Normal 2 2" xfId="23"/>
    <cellStyle name="Normal 2 2 2" xfId="24"/>
    <cellStyle name="Normal 3" xfId="8"/>
    <cellStyle name="Normal 3 2" xfId="25"/>
    <cellStyle name="Normal 3 2 2" xfId="26"/>
    <cellStyle name="Normal 3 3" xfId="27"/>
    <cellStyle name="Normal 3 3 2" xfId="28"/>
    <cellStyle name="Normal 3 4" xfId="29"/>
    <cellStyle name="Normal 4" xfId="30"/>
    <cellStyle name="Normal 4 2" xfId="31"/>
    <cellStyle name="Normal 5" xfId="32"/>
    <cellStyle name="Normal 5 2" xfId="33"/>
    <cellStyle name="Normal 5 2 2" xfId="34"/>
    <cellStyle name="Normal 5 3" xfId="35"/>
    <cellStyle name="Normal 6" xfId="36"/>
    <cellStyle name="Normal 7" xfId="9"/>
    <cellStyle name="Normal 8" xfId="54"/>
    <cellStyle name="Normal_M.PLAN 02 - RELAÇÃO DE SERVIÇOS - REV.00" xfId="51"/>
    <cellStyle name="Normal_Plan3" xfId="52"/>
    <cellStyle name="padroes" xfId="3"/>
    <cellStyle name="planilhas" xfId="4"/>
    <cellStyle name="Porcentagem" xfId="58" builtinId="5"/>
    <cellStyle name="Porcentagem 2" xfId="37"/>
    <cellStyle name="Porcentagem 2 2" xfId="38"/>
    <cellStyle name="Porcentagem 2 2 2" xfId="39"/>
    <cellStyle name="Porcentagem 2 3" xfId="40"/>
    <cellStyle name="Porcentagem 3" xfId="56"/>
    <cellStyle name="Separador de milhares" xfId="49" builtinId="3"/>
    <cellStyle name="Separador de milhares 2" xfId="41"/>
    <cellStyle name="Separador de milhares 2 2" xfId="6"/>
    <cellStyle name="Separador de milhares 3" xfId="42"/>
    <cellStyle name="Separador de milhares 3 2" xfId="43"/>
    <cellStyle name="Separador de milhares 3 2 2" xfId="44"/>
    <cellStyle name="Separador de milhares 4" xfId="45"/>
    <cellStyle name="Separador de milhares 4 2" xfId="46"/>
    <cellStyle name="Separador de milhares 5" xfId="47"/>
    <cellStyle name="Separador de milhares 6" xfId="53"/>
    <cellStyle name="Separador de milhares 6 2" xfId="55"/>
    <cellStyle name="Separador de milhares 7" xfId="59"/>
    <cellStyle name="Separador de milhares 8" xfId="60"/>
    <cellStyle name="Vírgula0" xfId="48"/>
  </cellStyles>
  <dxfs count="0"/>
  <tableStyles count="0" defaultTableStyle="TableStyleMedium9" defaultPivotStyle="PivotStyleLight16"/>
  <colors>
    <mruColors>
      <color rgb="FFFFFF99"/>
      <color rgb="FF948B54"/>
      <color rgb="FFC8C29C"/>
      <color rgb="FFD1CCA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sharedStrings" Target="sharedStrings.xml"/><Relationship Id="rId5" Type="http://schemas.openxmlformats.org/officeDocument/2006/relationships/externalLink" Target="externalLinks/externalLink3.xml"/><Relationship Id="rId10" Type="http://schemas.openxmlformats.org/officeDocument/2006/relationships/styles" Target="styles.xml"/><Relationship Id="rId4" Type="http://schemas.openxmlformats.org/officeDocument/2006/relationships/externalLink" Target="externalLinks/externalLink2.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pt-BR"/>
  <c:style val="4"/>
  <c:chart>
    <c:plotArea>
      <c:layout>
        <c:manualLayout>
          <c:layoutTarget val="inner"/>
          <c:xMode val="edge"/>
          <c:yMode val="edge"/>
          <c:x val="7.1090216566524381E-2"/>
          <c:y val="6.8430330186627294E-2"/>
          <c:w val="0.75921134012583902"/>
          <c:h val="0.79003094895747616"/>
        </c:manualLayout>
      </c:layout>
      <c:barChart>
        <c:barDir val="col"/>
        <c:grouping val="clustered"/>
        <c:ser>
          <c:idx val="49"/>
          <c:order val="0"/>
          <c:cat>
            <c:strRef>
              <c:f>CRONOGRAMA!$E$11:$AC$11</c:f>
              <c:strCache>
                <c:ptCount val="25"/>
                <c:pt idx="0">
                  <c:v>MÊS</c:v>
                </c:pt>
                <c:pt idx="1">
                  <c:v>MÊS</c:v>
                </c:pt>
                <c:pt idx="2">
                  <c:v>MÊS</c:v>
                </c:pt>
                <c:pt idx="3">
                  <c:v>MÊS</c:v>
                </c:pt>
                <c:pt idx="4">
                  <c:v>MÊS</c:v>
                </c:pt>
                <c:pt idx="5">
                  <c:v>MÊS</c:v>
                </c:pt>
                <c:pt idx="6">
                  <c:v>MÊS</c:v>
                </c:pt>
                <c:pt idx="7">
                  <c:v>MÊS</c:v>
                </c:pt>
                <c:pt idx="8">
                  <c:v>MÊS</c:v>
                </c:pt>
                <c:pt idx="9">
                  <c:v>MÊS</c:v>
                </c:pt>
                <c:pt idx="10">
                  <c:v>MÊS</c:v>
                </c:pt>
                <c:pt idx="11">
                  <c:v>MÊS</c:v>
                </c:pt>
                <c:pt idx="12">
                  <c:v>MÊS</c:v>
                </c:pt>
                <c:pt idx="13">
                  <c:v>MÊS</c:v>
                </c:pt>
                <c:pt idx="14">
                  <c:v>MÊS</c:v>
                </c:pt>
                <c:pt idx="15">
                  <c:v>MÊS</c:v>
                </c:pt>
                <c:pt idx="16">
                  <c:v>MÊS</c:v>
                </c:pt>
                <c:pt idx="17">
                  <c:v>MÊS</c:v>
                </c:pt>
                <c:pt idx="18">
                  <c:v>MÊS</c:v>
                </c:pt>
                <c:pt idx="19">
                  <c:v>MÊS</c:v>
                </c:pt>
                <c:pt idx="20">
                  <c:v>MÊS</c:v>
                </c:pt>
                <c:pt idx="21">
                  <c:v>MÊS</c:v>
                </c:pt>
                <c:pt idx="22">
                  <c:v>MÊS</c:v>
                </c:pt>
                <c:pt idx="23">
                  <c:v>MÊS</c:v>
                </c:pt>
                <c:pt idx="24">
                  <c:v>MÊS</c:v>
                </c:pt>
              </c:strCache>
            </c:strRef>
          </c:cat>
          <c:val>
            <c:numRef>
              <c:f>CRONOGRAMA!$E$61:$AC$61</c:f>
              <c:numCache>
                <c:formatCode>"R$"\ #,##0.00</c:formatCode>
                <c:ptCount val="25"/>
              </c:numCache>
            </c:numRef>
          </c:val>
        </c:ser>
        <c:dLbls/>
        <c:axId val="77961088"/>
        <c:axId val="77962624"/>
      </c:barChart>
      <c:catAx>
        <c:axId val="77961088"/>
        <c:scaling>
          <c:orientation val="minMax"/>
        </c:scaling>
        <c:axPos val="b"/>
        <c:tickLblPos val="nextTo"/>
        <c:txPr>
          <a:bodyPr/>
          <a:lstStyle/>
          <a:p>
            <a:pPr>
              <a:defRPr sz="1200"/>
            </a:pPr>
            <a:endParaRPr lang="pt-BR"/>
          </a:p>
        </c:txPr>
        <c:crossAx val="77962624"/>
        <c:crosses val="autoZero"/>
        <c:auto val="1"/>
        <c:lblAlgn val="ctr"/>
        <c:lblOffset val="100"/>
      </c:catAx>
      <c:valAx>
        <c:axId val="77962624"/>
        <c:scaling>
          <c:orientation val="minMax"/>
        </c:scaling>
        <c:delete val="1"/>
        <c:axPos val="l"/>
        <c:majorGridlines/>
        <c:numFmt formatCode="&quot;R$&quot;\ #,##0.00" sourceLinked="1"/>
        <c:tickLblPos val="none"/>
        <c:crossAx val="77961088"/>
        <c:crosses val="autoZero"/>
        <c:crossBetween val="between"/>
      </c:valAx>
      <c:spPr>
        <a:noFill/>
      </c:spPr>
    </c:plotArea>
    <c:plotVisOnly val="1"/>
    <c:dispBlanksAs val="gap"/>
  </c:chart>
  <c:spPr>
    <a:noFill/>
  </c:spPr>
  <c:printSettings>
    <c:headerFooter/>
    <c:pageMargins b="0.78740157499999996" l="0.511811024" r="0.511811024" t="0.78740157499999996" header="0.31496062000000574" footer="0.3149606200000057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123825</xdr:colOff>
      <xdr:row>0</xdr:row>
      <xdr:rowOff>104775</xdr:rowOff>
    </xdr:from>
    <xdr:to>
      <xdr:col>1</xdr:col>
      <xdr:colOff>1924050</xdr:colOff>
      <xdr:row>2</xdr:row>
      <xdr:rowOff>152400</xdr:rowOff>
    </xdr:to>
    <xdr:pic>
      <xdr:nvPicPr>
        <xdr:cNvPr id="2" name="Imagem 1" descr="LogoHorizontal3D.jpg"/>
        <xdr:cNvPicPr>
          <a:picLocks noChangeAspect="1" noChangeArrowheads="1"/>
        </xdr:cNvPicPr>
      </xdr:nvPicPr>
      <xdr:blipFill>
        <a:blip xmlns:r="http://schemas.openxmlformats.org/officeDocument/2006/relationships" r:embed="rId1" cstate="print"/>
        <a:srcRect/>
        <a:stretch>
          <a:fillRect/>
        </a:stretch>
      </xdr:blipFill>
      <xdr:spPr bwMode="auto">
        <a:xfrm>
          <a:off x="123825" y="104775"/>
          <a:ext cx="2638425" cy="504825"/>
        </a:xfrm>
        <a:prstGeom prst="rect">
          <a:avLst/>
        </a:prstGeom>
        <a:noFill/>
        <a:ln w="9525">
          <a:noFill/>
          <a:miter lim="800000"/>
          <a:headEnd/>
          <a:tailEnd/>
        </a:ln>
      </xdr:spPr>
    </xdr:pic>
    <xdr:clientData/>
  </xdr:twoCellAnchor>
  <xdr:twoCellAnchor editAs="oneCell">
    <xdr:from>
      <xdr:col>2</xdr:col>
      <xdr:colOff>609600</xdr:colOff>
      <xdr:row>2264</xdr:row>
      <xdr:rowOff>0</xdr:rowOff>
    </xdr:from>
    <xdr:to>
      <xdr:col>3</xdr:col>
      <xdr:colOff>19050</xdr:colOff>
      <xdr:row>2265</xdr:row>
      <xdr:rowOff>1590</xdr:rowOff>
    </xdr:to>
    <xdr:sp macro="" textlink="">
      <xdr:nvSpPr>
        <xdr:cNvPr id="5" name="Text Box 19"/>
        <xdr:cNvSpPr txBox="1">
          <a:spLocks noChangeArrowheads="1"/>
        </xdr:cNvSpPr>
      </xdr:nvSpPr>
      <xdr:spPr bwMode="auto">
        <a:xfrm>
          <a:off x="6705600" y="644947275"/>
          <a:ext cx="19050" cy="257175"/>
        </a:xfrm>
        <a:prstGeom prst="rect">
          <a:avLst/>
        </a:prstGeom>
        <a:noFill/>
        <a:ln w="9525">
          <a:noFill/>
          <a:miter lim="800000"/>
          <a:headEnd/>
          <a:tailEnd/>
        </a:ln>
      </xdr:spPr>
    </xdr:sp>
    <xdr:clientData/>
  </xdr:twoCellAnchor>
  <xdr:twoCellAnchor editAs="oneCell">
    <xdr:from>
      <xdr:col>2</xdr:col>
      <xdr:colOff>609600</xdr:colOff>
      <xdr:row>2271</xdr:row>
      <xdr:rowOff>0</xdr:rowOff>
    </xdr:from>
    <xdr:to>
      <xdr:col>3</xdr:col>
      <xdr:colOff>19050</xdr:colOff>
      <xdr:row>2271</xdr:row>
      <xdr:rowOff>177009</xdr:rowOff>
    </xdr:to>
    <xdr:sp macro="" textlink="">
      <xdr:nvSpPr>
        <xdr:cNvPr id="6" name="Text Box 19"/>
        <xdr:cNvSpPr txBox="1">
          <a:spLocks noChangeArrowheads="1"/>
        </xdr:cNvSpPr>
      </xdr:nvSpPr>
      <xdr:spPr bwMode="auto">
        <a:xfrm>
          <a:off x="6705600" y="650214600"/>
          <a:ext cx="19050" cy="180975"/>
        </a:xfrm>
        <a:prstGeom prst="rect">
          <a:avLst/>
        </a:prstGeom>
        <a:noFill/>
        <a:ln w="9525">
          <a:noFill/>
          <a:miter lim="800000"/>
          <a:headEnd/>
          <a:tailEnd/>
        </a:ln>
      </xdr:spPr>
    </xdr:sp>
    <xdr:clientData/>
  </xdr:twoCellAnchor>
  <xdr:twoCellAnchor editAs="oneCell">
    <xdr:from>
      <xdr:col>2</xdr:col>
      <xdr:colOff>609600</xdr:colOff>
      <xdr:row>2271</xdr:row>
      <xdr:rowOff>0</xdr:rowOff>
    </xdr:from>
    <xdr:to>
      <xdr:col>3</xdr:col>
      <xdr:colOff>19050</xdr:colOff>
      <xdr:row>2271</xdr:row>
      <xdr:rowOff>177009</xdr:rowOff>
    </xdr:to>
    <xdr:sp macro="" textlink="">
      <xdr:nvSpPr>
        <xdr:cNvPr id="7" name="Text Box 19"/>
        <xdr:cNvSpPr txBox="1">
          <a:spLocks noChangeArrowheads="1"/>
        </xdr:cNvSpPr>
      </xdr:nvSpPr>
      <xdr:spPr bwMode="auto">
        <a:xfrm>
          <a:off x="6705600" y="650214600"/>
          <a:ext cx="19050" cy="180975"/>
        </a:xfrm>
        <a:prstGeom prst="rect">
          <a:avLst/>
        </a:prstGeom>
        <a:noFill/>
        <a:ln w="9525">
          <a:noFill/>
          <a:miter lim="800000"/>
          <a:headEnd/>
          <a:tailEnd/>
        </a:ln>
      </xdr:spPr>
    </xdr:sp>
    <xdr:clientData/>
  </xdr:twoCellAnchor>
  <xdr:twoCellAnchor editAs="oneCell">
    <xdr:from>
      <xdr:col>2</xdr:col>
      <xdr:colOff>609600</xdr:colOff>
      <xdr:row>2272</xdr:row>
      <xdr:rowOff>0</xdr:rowOff>
    </xdr:from>
    <xdr:to>
      <xdr:col>3</xdr:col>
      <xdr:colOff>19050</xdr:colOff>
      <xdr:row>2272</xdr:row>
      <xdr:rowOff>177009</xdr:rowOff>
    </xdr:to>
    <xdr:sp macro="" textlink="">
      <xdr:nvSpPr>
        <xdr:cNvPr id="8" name="Text Box 19"/>
        <xdr:cNvSpPr txBox="1">
          <a:spLocks noChangeArrowheads="1"/>
        </xdr:cNvSpPr>
      </xdr:nvSpPr>
      <xdr:spPr bwMode="auto">
        <a:xfrm>
          <a:off x="6705600" y="650576550"/>
          <a:ext cx="19050" cy="180975"/>
        </a:xfrm>
        <a:prstGeom prst="rect">
          <a:avLst/>
        </a:prstGeom>
        <a:noFill/>
        <a:ln w="9525">
          <a:noFill/>
          <a:miter lim="800000"/>
          <a:headEnd/>
          <a:tailEnd/>
        </a:ln>
      </xdr:spPr>
    </xdr:sp>
    <xdr:clientData/>
  </xdr:twoCellAnchor>
  <xdr:twoCellAnchor editAs="oneCell">
    <xdr:from>
      <xdr:col>2</xdr:col>
      <xdr:colOff>609600</xdr:colOff>
      <xdr:row>2272</xdr:row>
      <xdr:rowOff>0</xdr:rowOff>
    </xdr:from>
    <xdr:to>
      <xdr:col>3</xdr:col>
      <xdr:colOff>19050</xdr:colOff>
      <xdr:row>2272</xdr:row>
      <xdr:rowOff>177009</xdr:rowOff>
    </xdr:to>
    <xdr:sp macro="" textlink="">
      <xdr:nvSpPr>
        <xdr:cNvPr id="9" name="Text Box 19"/>
        <xdr:cNvSpPr txBox="1">
          <a:spLocks noChangeArrowheads="1"/>
        </xdr:cNvSpPr>
      </xdr:nvSpPr>
      <xdr:spPr bwMode="auto">
        <a:xfrm>
          <a:off x="6705600" y="650576550"/>
          <a:ext cx="19050" cy="180975"/>
        </a:xfrm>
        <a:prstGeom prst="rect">
          <a:avLst/>
        </a:prstGeom>
        <a:noFill/>
        <a:ln w="9525">
          <a:noFill/>
          <a:miter lim="800000"/>
          <a:headEnd/>
          <a:tailEnd/>
        </a:ln>
      </xdr:spPr>
    </xdr:sp>
    <xdr:clientData/>
  </xdr:twoCellAnchor>
  <xdr:twoCellAnchor editAs="oneCell">
    <xdr:from>
      <xdr:col>2</xdr:col>
      <xdr:colOff>609600</xdr:colOff>
      <xdr:row>2273</xdr:row>
      <xdr:rowOff>0</xdr:rowOff>
    </xdr:from>
    <xdr:to>
      <xdr:col>3</xdr:col>
      <xdr:colOff>19050</xdr:colOff>
      <xdr:row>2273</xdr:row>
      <xdr:rowOff>196059</xdr:rowOff>
    </xdr:to>
    <xdr:sp macro="" textlink="">
      <xdr:nvSpPr>
        <xdr:cNvPr id="10" name="Text Box 19"/>
        <xdr:cNvSpPr txBox="1">
          <a:spLocks noChangeArrowheads="1"/>
        </xdr:cNvSpPr>
      </xdr:nvSpPr>
      <xdr:spPr bwMode="auto">
        <a:xfrm>
          <a:off x="6705600" y="651662400"/>
          <a:ext cx="19050" cy="200025"/>
        </a:xfrm>
        <a:prstGeom prst="rect">
          <a:avLst/>
        </a:prstGeom>
        <a:noFill/>
        <a:ln w="9525">
          <a:noFill/>
          <a:miter lim="800000"/>
          <a:headEnd/>
          <a:tailEnd/>
        </a:ln>
      </xdr:spPr>
    </xdr:sp>
    <xdr:clientData/>
  </xdr:twoCellAnchor>
  <xdr:twoCellAnchor editAs="oneCell">
    <xdr:from>
      <xdr:col>2</xdr:col>
      <xdr:colOff>609600</xdr:colOff>
      <xdr:row>2273</xdr:row>
      <xdr:rowOff>0</xdr:rowOff>
    </xdr:from>
    <xdr:to>
      <xdr:col>3</xdr:col>
      <xdr:colOff>19050</xdr:colOff>
      <xdr:row>2273</xdr:row>
      <xdr:rowOff>196059</xdr:rowOff>
    </xdr:to>
    <xdr:sp macro="" textlink="">
      <xdr:nvSpPr>
        <xdr:cNvPr id="11" name="Text Box 19"/>
        <xdr:cNvSpPr txBox="1">
          <a:spLocks noChangeArrowheads="1"/>
        </xdr:cNvSpPr>
      </xdr:nvSpPr>
      <xdr:spPr bwMode="auto">
        <a:xfrm>
          <a:off x="6705600" y="651662400"/>
          <a:ext cx="19050" cy="200025"/>
        </a:xfrm>
        <a:prstGeom prst="rect">
          <a:avLst/>
        </a:prstGeom>
        <a:noFill/>
        <a:ln w="9525">
          <a:noFill/>
          <a:miter lim="800000"/>
          <a:headEnd/>
          <a:tailEnd/>
        </a:ln>
      </xdr:spPr>
    </xdr:sp>
    <xdr:clientData/>
  </xdr:twoCellAnchor>
  <xdr:twoCellAnchor editAs="oneCell">
    <xdr:from>
      <xdr:col>2</xdr:col>
      <xdr:colOff>609600</xdr:colOff>
      <xdr:row>2274</xdr:row>
      <xdr:rowOff>0</xdr:rowOff>
    </xdr:from>
    <xdr:to>
      <xdr:col>3</xdr:col>
      <xdr:colOff>19050</xdr:colOff>
      <xdr:row>2275</xdr:row>
      <xdr:rowOff>1589</xdr:rowOff>
    </xdr:to>
    <xdr:sp macro="" textlink="">
      <xdr:nvSpPr>
        <xdr:cNvPr id="12" name="Text Box 19"/>
        <xdr:cNvSpPr txBox="1">
          <a:spLocks noChangeArrowheads="1"/>
        </xdr:cNvSpPr>
      </xdr:nvSpPr>
      <xdr:spPr bwMode="auto">
        <a:xfrm>
          <a:off x="6705600" y="651843375"/>
          <a:ext cx="19050" cy="257175"/>
        </a:xfrm>
        <a:prstGeom prst="rect">
          <a:avLst/>
        </a:prstGeom>
        <a:noFill/>
        <a:ln w="9525">
          <a:noFill/>
          <a:miter lim="800000"/>
          <a:headEnd/>
          <a:tailEnd/>
        </a:ln>
      </xdr:spPr>
    </xdr:sp>
    <xdr:clientData/>
  </xdr:twoCellAnchor>
  <xdr:twoCellAnchor editAs="oneCell">
    <xdr:from>
      <xdr:col>2</xdr:col>
      <xdr:colOff>609600</xdr:colOff>
      <xdr:row>2274</xdr:row>
      <xdr:rowOff>0</xdr:rowOff>
    </xdr:from>
    <xdr:to>
      <xdr:col>3</xdr:col>
      <xdr:colOff>19050</xdr:colOff>
      <xdr:row>2275</xdr:row>
      <xdr:rowOff>1589</xdr:rowOff>
    </xdr:to>
    <xdr:sp macro="" textlink="">
      <xdr:nvSpPr>
        <xdr:cNvPr id="13" name="Text Box 19"/>
        <xdr:cNvSpPr txBox="1">
          <a:spLocks noChangeArrowheads="1"/>
        </xdr:cNvSpPr>
      </xdr:nvSpPr>
      <xdr:spPr bwMode="auto">
        <a:xfrm>
          <a:off x="6705600" y="651843375"/>
          <a:ext cx="19050" cy="257175"/>
        </a:xfrm>
        <a:prstGeom prst="rect">
          <a:avLst/>
        </a:prstGeom>
        <a:noFill/>
        <a:ln w="9525">
          <a:noFill/>
          <a:miter lim="800000"/>
          <a:headEnd/>
          <a:tailEnd/>
        </a:ln>
      </xdr:spPr>
    </xdr:sp>
    <xdr:clientData/>
  </xdr:twoCellAnchor>
  <xdr:twoCellAnchor editAs="oneCell">
    <xdr:from>
      <xdr:col>2</xdr:col>
      <xdr:colOff>609600</xdr:colOff>
      <xdr:row>2274</xdr:row>
      <xdr:rowOff>0</xdr:rowOff>
    </xdr:from>
    <xdr:to>
      <xdr:col>3</xdr:col>
      <xdr:colOff>19050</xdr:colOff>
      <xdr:row>2275</xdr:row>
      <xdr:rowOff>1589</xdr:rowOff>
    </xdr:to>
    <xdr:sp macro="" textlink="">
      <xdr:nvSpPr>
        <xdr:cNvPr id="14" name="Text Box 19"/>
        <xdr:cNvSpPr txBox="1">
          <a:spLocks noChangeArrowheads="1"/>
        </xdr:cNvSpPr>
      </xdr:nvSpPr>
      <xdr:spPr bwMode="auto">
        <a:xfrm>
          <a:off x="6705600" y="651843375"/>
          <a:ext cx="19050" cy="257175"/>
        </a:xfrm>
        <a:prstGeom prst="rect">
          <a:avLst/>
        </a:prstGeom>
        <a:noFill/>
        <a:ln w="9525">
          <a:noFill/>
          <a:miter lim="800000"/>
          <a:headEnd/>
          <a:tailEnd/>
        </a:ln>
      </xdr:spPr>
    </xdr:sp>
    <xdr:clientData/>
  </xdr:twoCellAnchor>
  <xdr:twoCellAnchor editAs="oneCell">
    <xdr:from>
      <xdr:col>2</xdr:col>
      <xdr:colOff>609600</xdr:colOff>
      <xdr:row>2273</xdr:row>
      <xdr:rowOff>0</xdr:rowOff>
    </xdr:from>
    <xdr:to>
      <xdr:col>3</xdr:col>
      <xdr:colOff>19050</xdr:colOff>
      <xdr:row>2273</xdr:row>
      <xdr:rowOff>196059</xdr:rowOff>
    </xdr:to>
    <xdr:sp macro="" textlink="">
      <xdr:nvSpPr>
        <xdr:cNvPr id="15" name="Text Box 19"/>
        <xdr:cNvSpPr txBox="1">
          <a:spLocks noChangeArrowheads="1"/>
        </xdr:cNvSpPr>
      </xdr:nvSpPr>
      <xdr:spPr bwMode="auto">
        <a:xfrm>
          <a:off x="6705600" y="651662400"/>
          <a:ext cx="19050" cy="200025"/>
        </a:xfrm>
        <a:prstGeom prst="rect">
          <a:avLst/>
        </a:prstGeom>
        <a:noFill/>
        <a:ln w="9525">
          <a:noFill/>
          <a:miter lim="800000"/>
          <a:headEnd/>
          <a:tailEnd/>
        </a:ln>
      </xdr:spPr>
    </xdr:sp>
    <xdr:clientData/>
  </xdr:twoCellAnchor>
  <xdr:twoCellAnchor editAs="oneCell">
    <xdr:from>
      <xdr:col>2</xdr:col>
      <xdr:colOff>609600</xdr:colOff>
      <xdr:row>2274</xdr:row>
      <xdr:rowOff>0</xdr:rowOff>
    </xdr:from>
    <xdr:to>
      <xdr:col>3</xdr:col>
      <xdr:colOff>19050</xdr:colOff>
      <xdr:row>2274</xdr:row>
      <xdr:rowOff>196059</xdr:rowOff>
    </xdr:to>
    <xdr:sp macro="" textlink="">
      <xdr:nvSpPr>
        <xdr:cNvPr id="16" name="Text Box 19"/>
        <xdr:cNvSpPr txBox="1">
          <a:spLocks noChangeArrowheads="1"/>
        </xdr:cNvSpPr>
      </xdr:nvSpPr>
      <xdr:spPr bwMode="auto">
        <a:xfrm>
          <a:off x="6705600" y="651843375"/>
          <a:ext cx="19050" cy="200025"/>
        </a:xfrm>
        <a:prstGeom prst="rect">
          <a:avLst/>
        </a:prstGeom>
        <a:noFill/>
        <a:ln w="9525">
          <a:noFill/>
          <a:miter lim="800000"/>
          <a:headEnd/>
          <a:tailEnd/>
        </a:ln>
      </xdr:spPr>
    </xdr:sp>
    <xdr:clientData/>
  </xdr:twoCellAnchor>
  <xdr:twoCellAnchor editAs="oneCell">
    <xdr:from>
      <xdr:col>2</xdr:col>
      <xdr:colOff>609600</xdr:colOff>
      <xdr:row>2274</xdr:row>
      <xdr:rowOff>0</xdr:rowOff>
    </xdr:from>
    <xdr:to>
      <xdr:col>3</xdr:col>
      <xdr:colOff>19050</xdr:colOff>
      <xdr:row>2274</xdr:row>
      <xdr:rowOff>196059</xdr:rowOff>
    </xdr:to>
    <xdr:sp macro="" textlink="">
      <xdr:nvSpPr>
        <xdr:cNvPr id="17" name="Text Box 19"/>
        <xdr:cNvSpPr txBox="1">
          <a:spLocks noChangeArrowheads="1"/>
        </xdr:cNvSpPr>
      </xdr:nvSpPr>
      <xdr:spPr bwMode="auto">
        <a:xfrm>
          <a:off x="6705600" y="651843375"/>
          <a:ext cx="19050" cy="200025"/>
        </a:xfrm>
        <a:prstGeom prst="rect">
          <a:avLst/>
        </a:prstGeom>
        <a:noFill/>
        <a:ln w="9525">
          <a:noFill/>
          <a:miter lim="800000"/>
          <a:headEnd/>
          <a:tailEnd/>
        </a:ln>
      </xdr:spPr>
    </xdr:sp>
    <xdr:clientData/>
  </xdr:twoCellAnchor>
  <xdr:twoCellAnchor editAs="oneCell">
    <xdr:from>
      <xdr:col>2</xdr:col>
      <xdr:colOff>609600</xdr:colOff>
      <xdr:row>2274</xdr:row>
      <xdr:rowOff>0</xdr:rowOff>
    </xdr:from>
    <xdr:to>
      <xdr:col>3</xdr:col>
      <xdr:colOff>19050</xdr:colOff>
      <xdr:row>2274</xdr:row>
      <xdr:rowOff>196059</xdr:rowOff>
    </xdr:to>
    <xdr:sp macro="" textlink="">
      <xdr:nvSpPr>
        <xdr:cNvPr id="18" name="Text Box 19"/>
        <xdr:cNvSpPr txBox="1">
          <a:spLocks noChangeArrowheads="1"/>
        </xdr:cNvSpPr>
      </xdr:nvSpPr>
      <xdr:spPr bwMode="auto">
        <a:xfrm>
          <a:off x="6705600" y="651843375"/>
          <a:ext cx="19050" cy="200025"/>
        </a:xfrm>
        <a:prstGeom prst="rect">
          <a:avLst/>
        </a:prstGeom>
        <a:noFill/>
        <a:ln w="9525">
          <a:noFill/>
          <a:miter lim="800000"/>
          <a:headEnd/>
          <a:tailEnd/>
        </a:ln>
      </xdr:spPr>
    </xdr:sp>
    <xdr:clientData/>
  </xdr:twoCellAnchor>
  <xdr:twoCellAnchor editAs="oneCell">
    <xdr:from>
      <xdr:col>2</xdr:col>
      <xdr:colOff>609600</xdr:colOff>
      <xdr:row>2274</xdr:row>
      <xdr:rowOff>0</xdr:rowOff>
    </xdr:from>
    <xdr:to>
      <xdr:col>3</xdr:col>
      <xdr:colOff>19050</xdr:colOff>
      <xdr:row>2275</xdr:row>
      <xdr:rowOff>1589</xdr:rowOff>
    </xdr:to>
    <xdr:sp macro="" textlink="">
      <xdr:nvSpPr>
        <xdr:cNvPr id="19" name="Text Box 19"/>
        <xdr:cNvSpPr txBox="1">
          <a:spLocks noChangeArrowheads="1"/>
        </xdr:cNvSpPr>
      </xdr:nvSpPr>
      <xdr:spPr bwMode="auto">
        <a:xfrm>
          <a:off x="6705600" y="651843375"/>
          <a:ext cx="19050" cy="257175"/>
        </a:xfrm>
        <a:prstGeom prst="rect">
          <a:avLst/>
        </a:prstGeom>
        <a:noFill/>
        <a:ln w="9525">
          <a:noFill/>
          <a:miter lim="800000"/>
          <a:headEnd/>
          <a:tailEnd/>
        </a:ln>
      </xdr:spPr>
    </xdr:sp>
    <xdr:clientData/>
  </xdr:twoCellAnchor>
  <xdr:twoCellAnchor editAs="oneCell">
    <xdr:from>
      <xdr:col>2</xdr:col>
      <xdr:colOff>609600</xdr:colOff>
      <xdr:row>2274</xdr:row>
      <xdr:rowOff>0</xdr:rowOff>
    </xdr:from>
    <xdr:to>
      <xdr:col>3</xdr:col>
      <xdr:colOff>19050</xdr:colOff>
      <xdr:row>2275</xdr:row>
      <xdr:rowOff>1589</xdr:rowOff>
    </xdr:to>
    <xdr:sp macro="" textlink="">
      <xdr:nvSpPr>
        <xdr:cNvPr id="20" name="Text Box 19"/>
        <xdr:cNvSpPr txBox="1">
          <a:spLocks noChangeArrowheads="1"/>
        </xdr:cNvSpPr>
      </xdr:nvSpPr>
      <xdr:spPr bwMode="auto">
        <a:xfrm>
          <a:off x="6705600" y="651843375"/>
          <a:ext cx="19050" cy="257175"/>
        </a:xfrm>
        <a:prstGeom prst="rect">
          <a:avLst/>
        </a:prstGeom>
        <a:noFill/>
        <a:ln w="9525">
          <a:noFill/>
          <a:miter lim="800000"/>
          <a:headEnd/>
          <a:tailEnd/>
        </a:ln>
      </xdr:spPr>
    </xdr:sp>
    <xdr:clientData/>
  </xdr:twoCellAnchor>
  <xdr:twoCellAnchor editAs="oneCell">
    <xdr:from>
      <xdr:col>2</xdr:col>
      <xdr:colOff>609600</xdr:colOff>
      <xdr:row>2267</xdr:row>
      <xdr:rowOff>0</xdr:rowOff>
    </xdr:from>
    <xdr:to>
      <xdr:col>3</xdr:col>
      <xdr:colOff>19050</xdr:colOff>
      <xdr:row>2267</xdr:row>
      <xdr:rowOff>177009</xdr:rowOff>
    </xdr:to>
    <xdr:sp macro="" textlink="">
      <xdr:nvSpPr>
        <xdr:cNvPr id="21" name="Text Box 19"/>
        <xdr:cNvSpPr txBox="1">
          <a:spLocks noChangeArrowheads="1"/>
        </xdr:cNvSpPr>
      </xdr:nvSpPr>
      <xdr:spPr bwMode="auto">
        <a:xfrm>
          <a:off x="6705600" y="647671425"/>
          <a:ext cx="19050" cy="180975"/>
        </a:xfrm>
        <a:prstGeom prst="rect">
          <a:avLst/>
        </a:prstGeom>
        <a:noFill/>
        <a:ln w="9525">
          <a:noFill/>
          <a:miter lim="800000"/>
          <a:headEnd/>
          <a:tailEnd/>
        </a:ln>
      </xdr:spPr>
    </xdr:sp>
    <xdr:clientData/>
  </xdr:twoCellAnchor>
  <xdr:twoCellAnchor editAs="oneCell">
    <xdr:from>
      <xdr:col>2</xdr:col>
      <xdr:colOff>609600</xdr:colOff>
      <xdr:row>2267</xdr:row>
      <xdr:rowOff>0</xdr:rowOff>
    </xdr:from>
    <xdr:to>
      <xdr:col>3</xdr:col>
      <xdr:colOff>19050</xdr:colOff>
      <xdr:row>2267</xdr:row>
      <xdr:rowOff>177009</xdr:rowOff>
    </xdr:to>
    <xdr:sp macro="" textlink="">
      <xdr:nvSpPr>
        <xdr:cNvPr id="22" name="Text Box 19"/>
        <xdr:cNvSpPr txBox="1">
          <a:spLocks noChangeArrowheads="1"/>
        </xdr:cNvSpPr>
      </xdr:nvSpPr>
      <xdr:spPr bwMode="auto">
        <a:xfrm>
          <a:off x="6705600" y="647671425"/>
          <a:ext cx="19050" cy="180975"/>
        </a:xfrm>
        <a:prstGeom prst="rect">
          <a:avLst/>
        </a:prstGeom>
        <a:noFill/>
        <a:ln w="9525">
          <a:noFill/>
          <a:miter lim="800000"/>
          <a:headEnd/>
          <a:tailEnd/>
        </a:ln>
      </xdr:spPr>
    </xdr:sp>
    <xdr:clientData/>
  </xdr:twoCellAnchor>
  <xdr:twoCellAnchor editAs="oneCell">
    <xdr:from>
      <xdr:col>2</xdr:col>
      <xdr:colOff>609600</xdr:colOff>
      <xdr:row>2267</xdr:row>
      <xdr:rowOff>0</xdr:rowOff>
    </xdr:from>
    <xdr:to>
      <xdr:col>3</xdr:col>
      <xdr:colOff>19050</xdr:colOff>
      <xdr:row>2267</xdr:row>
      <xdr:rowOff>177009</xdr:rowOff>
    </xdr:to>
    <xdr:sp macro="" textlink="">
      <xdr:nvSpPr>
        <xdr:cNvPr id="23" name="Text Box 19"/>
        <xdr:cNvSpPr txBox="1">
          <a:spLocks noChangeArrowheads="1"/>
        </xdr:cNvSpPr>
      </xdr:nvSpPr>
      <xdr:spPr bwMode="auto">
        <a:xfrm>
          <a:off x="6705600" y="647671425"/>
          <a:ext cx="19050" cy="180975"/>
        </a:xfrm>
        <a:prstGeom prst="rect">
          <a:avLst/>
        </a:prstGeom>
        <a:noFill/>
        <a:ln w="9525">
          <a:noFill/>
          <a:miter lim="800000"/>
          <a:headEnd/>
          <a:tailEnd/>
        </a:ln>
      </xdr:spPr>
    </xdr:sp>
    <xdr:clientData/>
  </xdr:twoCellAnchor>
  <xdr:twoCellAnchor editAs="oneCell">
    <xdr:from>
      <xdr:col>2</xdr:col>
      <xdr:colOff>609600</xdr:colOff>
      <xdr:row>2267</xdr:row>
      <xdr:rowOff>0</xdr:rowOff>
    </xdr:from>
    <xdr:to>
      <xdr:col>3</xdr:col>
      <xdr:colOff>19050</xdr:colOff>
      <xdr:row>2267</xdr:row>
      <xdr:rowOff>177009</xdr:rowOff>
    </xdr:to>
    <xdr:sp macro="" textlink="">
      <xdr:nvSpPr>
        <xdr:cNvPr id="24" name="Text Box 19"/>
        <xdr:cNvSpPr txBox="1">
          <a:spLocks noChangeArrowheads="1"/>
        </xdr:cNvSpPr>
      </xdr:nvSpPr>
      <xdr:spPr bwMode="auto">
        <a:xfrm>
          <a:off x="6705600" y="647671425"/>
          <a:ext cx="19050" cy="180975"/>
        </a:xfrm>
        <a:prstGeom prst="rect">
          <a:avLst/>
        </a:prstGeom>
        <a:noFill/>
        <a:ln w="9525">
          <a:noFill/>
          <a:miter lim="800000"/>
          <a:headEnd/>
          <a:tailEnd/>
        </a:ln>
      </xdr:spPr>
    </xdr:sp>
    <xdr:clientData/>
  </xdr:twoCellAnchor>
  <xdr:twoCellAnchor editAs="oneCell">
    <xdr:from>
      <xdr:col>2</xdr:col>
      <xdr:colOff>609600</xdr:colOff>
      <xdr:row>2267</xdr:row>
      <xdr:rowOff>0</xdr:rowOff>
    </xdr:from>
    <xdr:to>
      <xdr:col>3</xdr:col>
      <xdr:colOff>19050</xdr:colOff>
      <xdr:row>2267</xdr:row>
      <xdr:rowOff>177009</xdr:rowOff>
    </xdr:to>
    <xdr:sp macro="" textlink="">
      <xdr:nvSpPr>
        <xdr:cNvPr id="25" name="Text Box 19"/>
        <xdr:cNvSpPr txBox="1">
          <a:spLocks noChangeArrowheads="1"/>
        </xdr:cNvSpPr>
      </xdr:nvSpPr>
      <xdr:spPr bwMode="auto">
        <a:xfrm>
          <a:off x="6705600" y="647671425"/>
          <a:ext cx="19050" cy="180975"/>
        </a:xfrm>
        <a:prstGeom prst="rect">
          <a:avLst/>
        </a:prstGeom>
        <a:noFill/>
        <a:ln w="9525">
          <a:noFill/>
          <a:miter lim="800000"/>
          <a:headEnd/>
          <a:tailEnd/>
        </a:ln>
      </xdr:spPr>
    </xdr:sp>
    <xdr:clientData/>
  </xdr:twoCellAnchor>
  <xdr:twoCellAnchor editAs="oneCell">
    <xdr:from>
      <xdr:col>2</xdr:col>
      <xdr:colOff>609600</xdr:colOff>
      <xdr:row>2268</xdr:row>
      <xdr:rowOff>0</xdr:rowOff>
    </xdr:from>
    <xdr:to>
      <xdr:col>3</xdr:col>
      <xdr:colOff>19050</xdr:colOff>
      <xdr:row>2268</xdr:row>
      <xdr:rowOff>177009</xdr:rowOff>
    </xdr:to>
    <xdr:sp macro="" textlink="">
      <xdr:nvSpPr>
        <xdr:cNvPr id="26" name="Text Box 19"/>
        <xdr:cNvSpPr txBox="1">
          <a:spLocks noChangeArrowheads="1"/>
        </xdr:cNvSpPr>
      </xdr:nvSpPr>
      <xdr:spPr bwMode="auto">
        <a:xfrm>
          <a:off x="6705600" y="649119225"/>
          <a:ext cx="19050" cy="180975"/>
        </a:xfrm>
        <a:prstGeom prst="rect">
          <a:avLst/>
        </a:prstGeom>
        <a:noFill/>
        <a:ln w="9525">
          <a:noFill/>
          <a:miter lim="800000"/>
          <a:headEnd/>
          <a:tailEnd/>
        </a:ln>
      </xdr:spPr>
    </xdr:sp>
    <xdr:clientData/>
  </xdr:twoCellAnchor>
  <xdr:twoCellAnchor editAs="oneCell">
    <xdr:from>
      <xdr:col>2</xdr:col>
      <xdr:colOff>609600</xdr:colOff>
      <xdr:row>2268</xdr:row>
      <xdr:rowOff>0</xdr:rowOff>
    </xdr:from>
    <xdr:to>
      <xdr:col>3</xdr:col>
      <xdr:colOff>19050</xdr:colOff>
      <xdr:row>2268</xdr:row>
      <xdr:rowOff>177009</xdr:rowOff>
    </xdr:to>
    <xdr:sp macro="" textlink="">
      <xdr:nvSpPr>
        <xdr:cNvPr id="27" name="Text Box 19"/>
        <xdr:cNvSpPr txBox="1">
          <a:spLocks noChangeArrowheads="1"/>
        </xdr:cNvSpPr>
      </xdr:nvSpPr>
      <xdr:spPr bwMode="auto">
        <a:xfrm>
          <a:off x="6705600" y="649119225"/>
          <a:ext cx="19050" cy="180975"/>
        </a:xfrm>
        <a:prstGeom prst="rect">
          <a:avLst/>
        </a:prstGeom>
        <a:noFill/>
        <a:ln w="9525">
          <a:noFill/>
          <a:miter lim="800000"/>
          <a:headEnd/>
          <a:tailEnd/>
        </a:ln>
      </xdr:spPr>
    </xdr:sp>
    <xdr:clientData/>
  </xdr:twoCellAnchor>
  <xdr:twoCellAnchor editAs="oneCell">
    <xdr:from>
      <xdr:col>2</xdr:col>
      <xdr:colOff>609600</xdr:colOff>
      <xdr:row>2283</xdr:row>
      <xdr:rowOff>0</xdr:rowOff>
    </xdr:from>
    <xdr:to>
      <xdr:col>3</xdr:col>
      <xdr:colOff>19050</xdr:colOff>
      <xdr:row>2283</xdr:row>
      <xdr:rowOff>196059</xdr:rowOff>
    </xdr:to>
    <xdr:sp macro="" textlink="">
      <xdr:nvSpPr>
        <xdr:cNvPr id="28" name="Text Box 19"/>
        <xdr:cNvSpPr txBox="1">
          <a:spLocks noChangeArrowheads="1"/>
        </xdr:cNvSpPr>
      </xdr:nvSpPr>
      <xdr:spPr bwMode="auto">
        <a:xfrm>
          <a:off x="6705600" y="654748500"/>
          <a:ext cx="19050" cy="200025"/>
        </a:xfrm>
        <a:prstGeom prst="rect">
          <a:avLst/>
        </a:prstGeom>
        <a:noFill/>
        <a:ln w="9525">
          <a:noFill/>
          <a:miter lim="800000"/>
          <a:headEnd/>
          <a:tailEnd/>
        </a:ln>
      </xdr:spPr>
    </xdr:sp>
    <xdr:clientData/>
  </xdr:twoCellAnchor>
  <xdr:twoCellAnchor editAs="oneCell">
    <xdr:from>
      <xdr:col>2</xdr:col>
      <xdr:colOff>609600</xdr:colOff>
      <xdr:row>2283</xdr:row>
      <xdr:rowOff>0</xdr:rowOff>
    </xdr:from>
    <xdr:to>
      <xdr:col>3</xdr:col>
      <xdr:colOff>19050</xdr:colOff>
      <xdr:row>2283</xdr:row>
      <xdr:rowOff>196059</xdr:rowOff>
    </xdr:to>
    <xdr:sp macro="" textlink="">
      <xdr:nvSpPr>
        <xdr:cNvPr id="29" name="Text Box 19"/>
        <xdr:cNvSpPr txBox="1">
          <a:spLocks noChangeArrowheads="1"/>
        </xdr:cNvSpPr>
      </xdr:nvSpPr>
      <xdr:spPr bwMode="auto">
        <a:xfrm>
          <a:off x="6705600" y="654748500"/>
          <a:ext cx="19050" cy="200025"/>
        </a:xfrm>
        <a:prstGeom prst="rect">
          <a:avLst/>
        </a:prstGeom>
        <a:noFill/>
        <a:ln w="9525">
          <a:noFill/>
          <a:miter lim="800000"/>
          <a:headEnd/>
          <a:tailEnd/>
        </a:ln>
      </xdr:spPr>
    </xdr:sp>
    <xdr:clientData/>
  </xdr:twoCellAnchor>
  <xdr:twoCellAnchor editAs="oneCell">
    <xdr:from>
      <xdr:col>2</xdr:col>
      <xdr:colOff>609600</xdr:colOff>
      <xdr:row>2284</xdr:row>
      <xdr:rowOff>0</xdr:rowOff>
    </xdr:from>
    <xdr:to>
      <xdr:col>3</xdr:col>
      <xdr:colOff>19050</xdr:colOff>
      <xdr:row>2285</xdr:row>
      <xdr:rowOff>1592</xdr:rowOff>
    </xdr:to>
    <xdr:sp macro="" textlink="">
      <xdr:nvSpPr>
        <xdr:cNvPr id="30" name="Text Box 19"/>
        <xdr:cNvSpPr txBox="1">
          <a:spLocks noChangeArrowheads="1"/>
        </xdr:cNvSpPr>
      </xdr:nvSpPr>
      <xdr:spPr bwMode="auto">
        <a:xfrm>
          <a:off x="6705600" y="654929475"/>
          <a:ext cx="19050" cy="257175"/>
        </a:xfrm>
        <a:prstGeom prst="rect">
          <a:avLst/>
        </a:prstGeom>
        <a:noFill/>
        <a:ln w="9525">
          <a:noFill/>
          <a:miter lim="800000"/>
          <a:headEnd/>
          <a:tailEnd/>
        </a:ln>
      </xdr:spPr>
    </xdr:sp>
    <xdr:clientData/>
  </xdr:twoCellAnchor>
  <xdr:twoCellAnchor editAs="oneCell">
    <xdr:from>
      <xdr:col>2</xdr:col>
      <xdr:colOff>609600</xdr:colOff>
      <xdr:row>2284</xdr:row>
      <xdr:rowOff>0</xdr:rowOff>
    </xdr:from>
    <xdr:to>
      <xdr:col>3</xdr:col>
      <xdr:colOff>19050</xdr:colOff>
      <xdr:row>2285</xdr:row>
      <xdr:rowOff>1592</xdr:rowOff>
    </xdr:to>
    <xdr:sp macro="" textlink="">
      <xdr:nvSpPr>
        <xdr:cNvPr id="31" name="Text Box 19"/>
        <xdr:cNvSpPr txBox="1">
          <a:spLocks noChangeArrowheads="1"/>
        </xdr:cNvSpPr>
      </xdr:nvSpPr>
      <xdr:spPr bwMode="auto">
        <a:xfrm>
          <a:off x="6705600" y="654929475"/>
          <a:ext cx="19050" cy="257175"/>
        </a:xfrm>
        <a:prstGeom prst="rect">
          <a:avLst/>
        </a:prstGeom>
        <a:noFill/>
        <a:ln w="9525">
          <a:noFill/>
          <a:miter lim="800000"/>
          <a:headEnd/>
          <a:tailEnd/>
        </a:ln>
      </xdr:spPr>
    </xdr:sp>
    <xdr:clientData/>
  </xdr:twoCellAnchor>
  <xdr:twoCellAnchor editAs="oneCell">
    <xdr:from>
      <xdr:col>2</xdr:col>
      <xdr:colOff>609600</xdr:colOff>
      <xdr:row>2284</xdr:row>
      <xdr:rowOff>0</xdr:rowOff>
    </xdr:from>
    <xdr:to>
      <xdr:col>3</xdr:col>
      <xdr:colOff>19050</xdr:colOff>
      <xdr:row>2285</xdr:row>
      <xdr:rowOff>1592</xdr:rowOff>
    </xdr:to>
    <xdr:sp macro="" textlink="">
      <xdr:nvSpPr>
        <xdr:cNvPr id="32" name="Text Box 19"/>
        <xdr:cNvSpPr txBox="1">
          <a:spLocks noChangeArrowheads="1"/>
        </xdr:cNvSpPr>
      </xdr:nvSpPr>
      <xdr:spPr bwMode="auto">
        <a:xfrm>
          <a:off x="6705600" y="654929475"/>
          <a:ext cx="19050" cy="257175"/>
        </a:xfrm>
        <a:prstGeom prst="rect">
          <a:avLst/>
        </a:prstGeom>
        <a:noFill/>
        <a:ln w="9525">
          <a:noFill/>
          <a:miter lim="800000"/>
          <a:headEnd/>
          <a:tailEnd/>
        </a:ln>
      </xdr:spPr>
    </xdr:sp>
    <xdr:clientData/>
  </xdr:twoCellAnchor>
  <xdr:twoCellAnchor editAs="oneCell">
    <xdr:from>
      <xdr:col>2</xdr:col>
      <xdr:colOff>609600</xdr:colOff>
      <xdr:row>2283</xdr:row>
      <xdr:rowOff>0</xdr:rowOff>
    </xdr:from>
    <xdr:to>
      <xdr:col>3</xdr:col>
      <xdr:colOff>19050</xdr:colOff>
      <xdr:row>2283</xdr:row>
      <xdr:rowOff>196059</xdr:rowOff>
    </xdr:to>
    <xdr:sp macro="" textlink="">
      <xdr:nvSpPr>
        <xdr:cNvPr id="33" name="Text Box 19"/>
        <xdr:cNvSpPr txBox="1">
          <a:spLocks noChangeArrowheads="1"/>
        </xdr:cNvSpPr>
      </xdr:nvSpPr>
      <xdr:spPr bwMode="auto">
        <a:xfrm>
          <a:off x="6705600" y="654748500"/>
          <a:ext cx="19050" cy="200025"/>
        </a:xfrm>
        <a:prstGeom prst="rect">
          <a:avLst/>
        </a:prstGeom>
        <a:noFill/>
        <a:ln w="9525">
          <a:noFill/>
          <a:miter lim="800000"/>
          <a:headEnd/>
          <a:tailEnd/>
        </a:ln>
      </xdr:spPr>
    </xdr:sp>
    <xdr:clientData/>
  </xdr:twoCellAnchor>
  <xdr:twoCellAnchor editAs="oneCell">
    <xdr:from>
      <xdr:col>2</xdr:col>
      <xdr:colOff>609600</xdr:colOff>
      <xdr:row>2284</xdr:row>
      <xdr:rowOff>0</xdr:rowOff>
    </xdr:from>
    <xdr:to>
      <xdr:col>3</xdr:col>
      <xdr:colOff>19050</xdr:colOff>
      <xdr:row>2284</xdr:row>
      <xdr:rowOff>196059</xdr:rowOff>
    </xdr:to>
    <xdr:sp macro="" textlink="">
      <xdr:nvSpPr>
        <xdr:cNvPr id="34" name="Text Box 19"/>
        <xdr:cNvSpPr txBox="1">
          <a:spLocks noChangeArrowheads="1"/>
        </xdr:cNvSpPr>
      </xdr:nvSpPr>
      <xdr:spPr bwMode="auto">
        <a:xfrm>
          <a:off x="6705600" y="654929475"/>
          <a:ext cx="19050" cy="200025"/>
        </a:xfrm>
        <a:prstGeom prst="rect">
          <a:avLst/>
        </a:prstGeom>
        <a:noFill/>
        <a:ln w="9525">
          <a:noFill/>
          <a:miter lim="800000"/>
          <a:headEnd/>
          <a:tailEnd/>
        </a:ln>
      </xdr:spPr>
    </xdr:sp>
    <xdr:clientData/>
  </xdr:twoCellAnchor>
  <xdr:twoCellAnchor editAs="oneCell">
    <xdr:from>
      <xdr:col>2</xdr:col>
      <xdr:colOff>609600</xdr:colOff>
      <xdr:row>2284</xdr:row>
      <xdr:rowOff>0</xdr:rowOff>
    </xdr:from>
    <xdr:to>
      <xdr:col>3</xdr:col>
      <xdr:colOff>19050</xdr:colOff>
      <xdr:row>2284</xdr:row>
      <xdr:rowOff>196059</xdr:rowOff>
    </xdr:to>
    <xdr:sp macro="" textlink="">
      <xdr:nvSpPr>
        <xdr:cNvPr id="35" name="Text Box 19"/>
        <xdr:cNvSpPr txBox="1">
          <a:spLocks noChangeArrowheads="1"/>
        </xdr:cNvSpPr>
      </xdr:nvSpPr>
      <xdr:spPr bwMode="auto">
        <a:xfrm>
          <a:off x="6705600" y="654929475"/>
          <a:ext cx="19050" cy="200025"/>
        </a:xfrm>
        <a:prstGeom prst="rect">
          <a:avLst/>
        </a:prstGeom>
        <a:noFill/>
        <a:ln w="9525">
          <a:noFill/>
          <a:miter lim="800000"/>
          <a:headEnd/>
          <a:tailEnd/>
        </a:ln>
      </xdr:spPr>
    </xdr:sp>
    <xdr:clientData/>
  </xdr:twoCellAnchor>
  <xdr:twoCellAnchor editAs="oneCell">
    <xdr:from>
      <xdr:col>2</xdr:col>
      <xdr:colOff>609600</xdr:colOff>
      <xdr:row>2284</xdr:row>
      <xdr:rowOff>0</xdr:rowOff>
    </xdr:from>
    <xdr:to>
      <xdr:col>3</xdr:col>
      <xdr:colOff>19050</xdr:colOff>
      <xdr:row>2284</xdr:row>
      <xdr:rowOff>196059</xdr:rowOff>
    </xdr:to>
    <xdr:sp macro="" textlink="">
      <xdr:nvSpPr>
        <xdr:cNvPr id="36" name="Text Box 19"/>
        <xdr:cNvSpPr txBox="1">
          <a:spLocks noChangeArrowheads="1"/>
        </xdr:cNvSpPr>
      </xdr:nvSpPr>
      <xdr:spPr bwMode="auto">
        <a:xfrm>
          <a:off x="6705600" y="654929475"/>
          <a:ext cx="19050" cy="200025"/>
        </a:xfrm>
        <a:prstGeom prst="rect">
          <a:avLst/>
        </a:prstGeom>
        <a:noFill/>
        <a:ln w="9525">
          <a:noFill/>
          <a:miter lim="800000"/>
          <a:headEnd/>
          <a:tailEnd/>
        </a:ln>
      </xdr:spPr>
    </xdr:sp>
    <xdr:clientData/>
  </xdr:twoCellAnchor>
  <xdr:twoCellAnchor editAs="oneCell">
    <xdr:from>
      <xdr:col>2</xdr:col>
      <xdr:colOff>609600</xdr:colOff>
      <xdr:row>2284</xdr:row>
      <xdr:rowOff>0</xdr:rowOff>
    </xdr:from>
    <xdr:to>
      <xdr:col>3</xdr:col>
      <xdr:colOff>19050</xdr:colOff>
      <xdr:row>2285</xdr:row>
      <xdr:rowOff>1592</xdr:rowOff>
    </xdr:to>
    <xdr:sp macro="" textlink="">
      <xdr:nvSpPr>
        <xdr:cNvPr id="37" name="Text Box 19"/>
        <xdr:cNvSpPr txBox="1">
          <a:spLocks noChangeArrowheads="1"/>
        </xdr:cNvSpPr>
      </xdr:nvSpPr>
      <xdr:spPr bwMode="auto">
        <a:xfrm>
          <a:off x="6705600" y="654929475"/>
          <a:ext cx="19050" cy="257175"/>
        </a:xfrm>
        <a:prstGeom prst="rect">
          <a:avLst/>
        </a:prstGeom>
        <a:noFill/>
        <a:ln w="9525">
          <a:noFill/>
          <a:miter lim="800000"/>
          <a:headEnd/>
          <a:tailEnd/>
        </a:ln>
      </xdr:spPr>
    </xdr:sp>
    <xdr:clientData/>
  </xdr:twoCellAnchor>
  <xdr:twoCellAnchor editAs="oneCell">
    <xdr:from>
      <xdr:col>2</xdr:col>
      <xdr:colOff>609600</xdr:colOff>
      <xdr:row>2284</xdr:row>
      <xdr:rowOff>0</xdr:rowOff>
    </xdr:from>
    <xdr:to>
      <xdr:col>3</xdr:col>
      <xdr:colOff>19050</xdr:colOff>
      <xdr:row>2285</xdr:row>
      <xdr:rowOff>1592</xdr:rowOff>
    </xdr:to>
    <xdr:sp macro="" textlink="">
      <xdr:nvSpPr>
        <xdr:cNvPr id="38" name="Text Box 19"/>
        <xdr:cNvSpPr txBox="1">
          <a:spLocks noChangeArrowheads="1"/>
        </xdr:cNvSpPr>
      </xdr:nvSpPr>
      <xdr:spPr bwMode="auto">
        <a:xfrm>
          <a:off x="6705600" y="654929475"/>
          <a:ext cx="19050" cy="257175"/>
        </a:xfrm>
        <a:prstGeom prst="rect">
          <a:avLst/>
        </a:prstGeom>
        <a:noFill/>
        <a:ln w="9525">
          <a:noFill/>
          <a:miter lim="800000"/>
          <a:headEnd/>
          <a:tailEnd/>
        </a:ln>
      </xdr:spPr>
    </xdr:sp>
    <xdr:clientData/>
  </xdr:twoCellAnchor>
  <xdr:twoCellAnchor editAs="oneCell">
    <xdr:from>
      <xdr:col>2</xdr:col>
      <xdr:colOff>609600</xdr:colOff>
      <xdr:row>1875</xdr:row>
      <xdr:rowOff>0</xdr:rowOff>
    </xdr:from>
    <xdr:to>
      <xdr:col>3</xdr:col>
      <xdr:colOff>19050</xdr:colOff>
      <xdr:row>1876</xdr:row>
      <xdr:rowOff>9527</xdr:rowOff>
    </xdr:to>
    <xdr:sp macro="" textlink="">
      <xdr:nvSpPr>
        <xdr:cNvPr id="39" name="Text Box 19"/>
        <xdr:cNvSpPr txBox="1">
          <a:spLocks noChangeArrowheads="1"/>
        </xdr:cNvSpPr>
      </xdr:nvSpPr>
      <xdr:spPr bwMode="auto">
        <a:xfrm>
          <a:off x="6705600" y="525379950"/>
          <a:ext cx="19050" cy="25717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1877</xdr:row>
      <xdr:rowOff>180975</xdr:rowOff>
    </xdr:to>
    <xdr:sp macro="" textlink="">
      <xdr:nvSpPr>
        <xdr:cNvPr id="40" name="Text Box 19"/>
        <xdr:cNvSpPr txBox="1">
          <a:spLocks noChangeArrowheads="1"/>
        </xdr:cNvSpPr>
      </xdr:nvSpPr>
      <xdr:spPr bwMode="auto">
        <a:xfrm>
          <a:off x="6705600" y="526113375"/>
          <a:ext cx="19050" cy="18097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1877</xdr:row>
      <xdr:rowOff>180975</xdr:rowOff>
    </xdr:to>
    <xdr:sp macro="" textlink="">
      <xdr:nvSpPr>
        <xdr:cNvPr id="41" name="Text Box 19"/>
        <xdr:cNvSpPr txBox="1">
          <a:spLocks noChangeArrowheads="1"/>
        </xdr:cNvSpPr>
      </xdr:nvSpPr>
      <xdr:spPr bwMode="auto">
        <a:xfrm>
          <a:off x="6705600" y="526113375"/>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1894</xdr:row>
      <xdr:rowOff>9527</xdr:rowOff>
    </xdr:to>
    <xdr:sp macro="" textlink="">
      <xdr:nvSpPr>
        <xdr:cNvPr id="42" name="Text Box 19"/>
        <xdr:cNvSpPr txBox="1">
          <a:spLocks noChangeArrowheads="1"/>
        </xdr:cNvSpPr>
      </xdr:nvSpPr>
      <xdr:spPr bwMode="auto">
        <a:xfrm>
          <a:off x="6705600" y="528466050"/>
          <a:ext cx="19050" cy="2571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1894</xdr:row>
      <xdr:rowOff>9527</xdr:rowOff>
    </xdr:to>
    <xdr:sp macro="" textlink="">
      <xdr:nvSpPr>
        <xdr:cNvPr id="43" name="Text Box 19"/>
        <xdr:cNvSpPr txBox="1">
          <a:spLocks noChangeArrowheads="1"/>
        </xdr:cNvSpPr>
      </xdr:nvSpPr>
      <xdr:spPr bwMode="auto">
        <a:xfrm>
          <a:off x="6705600" y="528466050"/>
          <a:ext cx="19050" cy="2571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200025</xdr:rowOff>
    </xdr:to>
    <xdr:sp macro="" textlink="">
      <xdr:nvSpPr>
        <xdr:cNvPr id="44" name="Text Box 19"/>
        <xdr:cNvSpPr txBox="1">
          <a:spLocks noChangeArrowheads="1"/>
        </xdr:cNvSpPr>
      </xdr:nvSpPr>
      <xdr:spPr bwMode="auto">
        <a:xfrm>
          <a:off x="6705600" y="528466050"/>
          <a:ext cx="19050" cy="20002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200025</xdr:rowOff>
    </xdr:to>
    <xdr:sp macro="" textlink="">
      <xdr:nvSpPr>
        <xdr:cNvPr id="45" name="Text Box 19"/>
        <xdr:cNvSpPr txBox="1">
          <a:spLocks noChangeArrowheads="1"/>
        </xdr:cNvSpPr>
      </xdr:nvSpPr>
      <xdr:spPr bwMode="auto">
        <a:xfrm>
          <a:off x="6705600" y="528466050"/>
          <a:ext cx="19050" cy="20002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46"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47"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48"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200025</xdr:rowOff>
    </xdr:to>
    <xdr:sp macro="" textlink="">
      <xdr:nvSpPr>
        <xdr:cNvPr id="49" name="Text Box 19"/>
        <xdr:cNvSpPr txBox="1">
          <a:spLocks noChangeArrowheads="1"/>
        </xdr:cNvSpPr>
      </xdr:nvSpPr>
      <xdr:spPr bwMode="auto">
        <a:xfrm>
          <a:off x="6705600" y="528466050"/>
          <a:ext cx="19050" cy="20002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50"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51"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52"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53"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54"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1878</xdr:row>
      <xdr:rowOff>9073</xdr:rowOff>
    </xdr:to>
    <xdr:sp macro="" textlink="">
      <xdr:nvSpPr>
        <xdr:cNvPr id="55" name="Text Box 19"/>
        <xdr:cNvSpPr txBox="1">
          <a:spLocks noChangeArrowheads="1"/>
        </xdr:cNvSpPr>
      </xdr:nvSpPr>
      <xdr:spPr bwMode="auto">
        <a:xfrm>
          <a:off x="6705600" y="526113375"/>
          <a:ext cx="19050" cy="54292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1878</xdr:row>
      <xdr:rowOff>9073</xdr:rowOff>
    </xdr:to>
    <xdr:sp macro="" textlink="">
      <xdr:nvSpPr>
        <xdr:cNvPr id="56" name="Text Box 19"/>
        <xdr:cNvSpPr txBox="1">
          <a:spLocks noChangeArrowheads="1"/>
        </xdr:cNvSpPr>
      </xdr:nvSpPr>
      <xdr:spPr bwMode="auto">
        <a:xfrm>
          <a:off x="6705600" y="526113375"/>
          <a:ext cx="19050" cy="54292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1878</xdr:row>
      <xdr:rowOff>9073</xdr:rowOff>
    </xdr:to>
    <xdr:sp macro="" textlink="">
      <xdr:nvSpPr>
        <xdr:cNvPr id="57" name="Text Box 19"/>
        <xdr:cNvSpPr txBox="1">
          <a:spLocks noChangeArrowheads="1"/>
        </xdr:cNvSpPr>
      </xdr:nvSpPr>
      <xdr:spPr bwMode="auto">
        <a:xfrm>
          <a:off x="6705600" y="526113375"/>
          <a:ext cx="19050" cy="54292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1878</xdr:row>
      <xdr:rowOff>9073</xdr:rowOff>
    </xdr:to>
    <xdr:sp macro="" textlink="">
      <xdr:nvSpPr>
        <xdr:cNvPr id="58" name="Text Box 19"/>
        <xdr:cNvSpPr txBox="1">
          <a:spLocks noChangeArrowheads="1"/>
        </xdr:cNvSpPr>
      </xdr:nvSpPr>
      <xdr:spPr bwMode="auto">
        <a:xfrm>
          <a:off x="6705600" y="526113375"/>
          <a:ext cx="19050" cy="54292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1878</xdr:row>
      <xdr:rowOff>9073</xdr:rowOff>
    </xdr:to>
    <xdr:sp macro="" textlink="">
      <xdr:nvSpPr>
        <xdr:cNvPr id="59" name="Text Box 19"/>
        <xdr:cNvSpPr txBox="1">
          <a:spLocks noChangeArrowheads="1"/>
        </xdr:cNvSpPr>
      </xdr:nvSpPr>
      <xdr:spPr bwMode="auto">
        <a:xfrm>
          <a:off x="6705600" y="526113375"/>
          <a:ext cx="19050" cy="54292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1877</xdr:row>
      <xdr:rowOff>180975</xdr:rowOff>
    </xdr:to>
    <xdr:sp macro="" textlink="">
      <xdr:nvSpPr>
        <xdr:cNvPr id="60" name="Text Box 19"/>
        <xdr:cNvSpPr txBox="1">
          <a:spLocks noChangeArrowheads="1"/>
        </xdr:cNvSpPr>
      </xdr:nvSpPr>
      <xdr:spPr bwMode="auto">
        <a:xfrm>
          <a:off x="6705600" y="526113375"/>
          <a:ext cx="19050" cy="18097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1877</xdr:row>
      <xdr:rowOff>180975</xdr:rowOff>
    </xdr:to>
    <xdr:sp macro="" textlink="">
      <xdr:nvSpPr>
        <xdr:cNvPr id="61" name="Text Box 19"/>
        <xdr:cNvSpPr txBox="1">
          <a:spLocks noChangeArrowheads="1"/>
        </xdr:cNvSpPr>
      </xdr:nvSpPr>
      <xdr:spPr bwMode="auto">
        <a:xfrm>
          <a:off x="6705600" y="526113375"/>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62"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63"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64"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1878</xdr:row>
      <xdr:rowOff>0</xdr:rowOff>
    </xdr:from>
    <xdr:to>
      <xdr:col>3</xdr:col>
      <xdr:colOff>19050</xdr:colOff>
      <xdr:row>1878</xdr:row>
      <xdr:rowOff>161925</xdr:rowOff>
    </xdr:to>
    <xdr:sp macro="" textlink="">
      <xdr:nvSpPr>
        <xdr:cNvPr id="65" name="Text Box 19"/>
        <xdr:cNvSpPr txBox="1">
          <a:spLocks noChangeArrowheads="1"/>
        </xdr:cNvSpPr>
      </xdr:nvSpPr>
      <xdr:spPr bwMode="auto">
        <a:xfrm>
          <a:off x="6705600" y="526656300"/>
          <a:ext cx="19050" cy="161925"/>
        </a:xfrm>
        <a:prstGeom prst="rect">
          <a:avLst/>
        </a:prstGeom>
        <a:noFill/>
        <a:ln w="9525">
          <a:noFill/>
          <a:miter lim="800000"/>
          <a:headEnd/>
          <a:tailEnd/>
        </a:ln>
      </xdr:spPr>
    </xdr:sp>
    <xdr:clientData/>
  </xdr:twoCellAnchor>
  <xdr:twoCellAnchor editAs="oneCell">
    <xdr:from>
      <xdr:col>2</xdr:col>
      <xdr:colOff>609600</xdr:colOff>
      <xdr:row>1878</xdr:row>
      <xdr:rowOff>0</xdr:rowOff>
    </xdr:from>
    <xdr:to>
      <xdr:col>3</xdr:col>
      <xdr:colOff>19050</xdr:colOff>
      <xdr:row>1878</xdr:row>
      <xdr:rowOff>161925</xdr:rowOff>
    </xdr:to>
    <xdr:sp macro="" textlink="">
      <xdr:nvSpPr>
        <xdr:cNvPr id="66" name="Text Box 19"/>
        <xdr:cNvSpPr txBox="1">
          <a:spLocks noChangeArrowheads="1"/>
        </xdr:cNvSpPr>
      </xdr:nvSpPr>
      <xdr:spPr bwMode="auto">
        <a:xfrm>
          <a:off x="6705600" y="526656300"/>
          <a:ext cx="19050" cy="161925"/>
        </a:xfrm>
        <a:prstGeom prst="rect">
          <a:avLst/>
        </a:prstGeom>
        <a:noFill/>
        <a:ln w="9525">
          <a:noFill/>
          <a:miter lim="800000"/>
          <a:headEnd/>
          <a:tailEnd/>
        </a:ln>
      </xdr:spPr>
    </xdr:sp>
    <xdr:clientData/>
  </xdr:twoCellAnchor>
  <xdr:twoCellAnchor editAs="oneCell">
    <xdr:from>
      <xdr:col>2</xdr:col>
      <xdr:colOff>609600</xdr:colOff>
      <xdr:row>1878</xdr:row>
      <xdr:rowOff>0</xdr:rowOff>
    </xdr:from>
    <xdr:to>
      <xdr:col>3</xdr:col>
      <xdr:colOff>19050</xdr:colOff>
      <xdr:row>1878</xdr:row>
      <xdr:rowOff>161925</xdr:rowOff>
    </xdr:to>
    <xdr:sp macro="" textlink="">
      <xdr:nvSpPr>
        <xdr:cNvPr id="67" name="Text Box 19"/>
        <xdr:cNvSpPr txBox="1">
          <a:spLocks noChangeArrowheads="1"/>
        </xdr:cNvSpPr>
      </xdr:nvSpPr>
      <xdr:spPr bwMode="auto">
        <a:xfrm>
          <a:off x="6705600" y="526656300"/>
          <a:ext cx="19050" cy="161925"/>
        </a:xfrm>
        <a:prstGeom prst="rect">
          <a:avLst/>
        </a:prstGeom>
        <a:noFill/>
        <a:ln w="9525">
          <a:noFill/>
          <a:miter lim="800000"/>
          <a:headEnd/>
          <a:tailEnd/>
        </a:ln>
      </xdr:spPr>
    </xdr:sp>
    <xdr:clientData/>
  </xdr:twoCellAnchor>
  <xdr:twoCellAnchor editAs="oneCell">
    <xdr:from>
      <xdr:col>2</xdr:col>
      <xdr:colOff>609600</xdr:colOff>
      <xdr:row>1878</xdr:row>
      <xdr:rowOff>0</xdr:rowOff>
    </xdr:from>
    <xdr:to>
      <xdr:col>3</xdr:col>
      <xdr:colOff>19050</xdr:colOff>
      <xdr:row>1878</xdr:row>
      <xdr:rowOff>161925</xdr:rowOff>
    </xdr:to>
    <xdr:sp macro="" textlink="">
      <xdr:nvSpPr>
        <xdr:cNvPr id="68" name="Text Box 19"/>
        <xdr:cNvSpPr txBox="1">
          <a:spLocks noChangeArrowheads="1"/>
        </xdr:cNvSpPr>
      </xdr:nvSpPr>
      <xdr:spPr bwMode="auto">
        <a:xfrm>
          <a:off x="6705600" y="526656300"/>
          <a:ext cx="19050" cy="16192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161925</xdr:rowOff>
    </xdr:to>
    <xdr:sp macro="" textlink="">
      <xdr:nvSpPr>
        <xdr:cNvPr id="69" name="Text Box 19"/>
        <xdr:cNvSpPr txBox="1">
          <a:spLocks noChangeArrowheads="1"/>
        </xdr:cNvSpPr>
      </xdr:nvSpPr>
      <xdr:spPr bwMode="auto">
        <a:xfrm>
          <a:off x="6705600" y="528656550"/>
          <a:ext cx="19050" cy="16192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161925</xdr:rowOff>
    </xdr:to>
    <xdr:sp macro="" textlink="">
      <xdr:nvSpPr>
        <xdr:cNvPr id="70" name="Text Box 19"/>
        <xdr:cNvSpPr txBox="1">
          <a:spLocks noChangeArrowheads="1"/>
        </xdr:cNvSpPr>
      </xdr:nvSpPr>
      <xdr:spPr bwMode="auto">
        <a:xfrm>
          <a:off x="6705600" y="528656550"/>
          <a:ext cx="19050" cy="16192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161925</xdr:rowOff>
    </xdr:to>
    <xdr:sp macro="" textlink="">
      <xdr:nvSpPr>
        <xdr:cNvPr id="71" name="Text Box 19"/>
        <xdr:cNvSpPr txBox="1">
          <a:spLocks noChangeArrowheads="1"/>
        </xdr:cNvSpPr>
      </xdr:nvSpPr>
      <xdr:spPr bwMode="auto">
        <a:xfrm>
          <a:off x="6705600" y="528656550"/>
          <a:ext cx="19050" cy="16192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161925</xdr:rowOff>
    </xdr:to>
    <xdr:sp macro="" textlink="">
      <xdr:nvSpPr>
        <xdr:cNvPr id="72" name="Text Box 19"/>
        <xdr:cNvSpPr txBox="1">
          <a:spLocks noChangeArrowheads="1"/>
        </xdr:cNvSpPr>
      </xdr:nvSpPr>
      <xdr:spPr bwMode="auto">
        <a:xfrm>
          <a:off x="6705600" y="528656550"/>
          <a:ext cx="19050" cy="161925"/>
        </a:xfrm>
        <a:prstGeom prst="rect">
          <a:avLst/>
        </a:prstGeom>
        <a:noFill/>
        <a:ln w="9525">
          <a:noFill/>
          <a:miter lim="800000"/>
          <a:headEnd/>
          <a:tailEnd/>
        </a:ln>
      </xdr:spPr>
    </xdr:sp>
    <xdr:clientData/>
  </xdr:twoCellAnchor>
  <xdr:twoCellAnchor editAs="oneCell">
    <xdr:from>
      <xdr:col>2</xdr:col>
      <xdr:colOff>609600</xdr:colOff>
      <xdr:row>1895</xdr:row>
      <xdr:rowOff>0</xdr:rowOff>
    </xdr:from>
    <xdr:to>
      <xdr:col>3</xdr:col>
      <xdr:colOff>19050</xdr:colOff>
      <xdr:row>1896</xdr:row>
      <xdr:rowOff>9525</xdr:rowOff>
    </xdr:to>
    <xdr:sp macro="" textlink="">
      <xdr:nvSpPr>
        <xdr:cNvPr id="73" name="Text Box 19"/>
        <xdr:cNvSpPr txBox="1">
          <a:spLocks noChangeArrowheads="1"/>
        </xdr:cNvSpPr>
      </xdr:nvSpPr>
      <xdr:spPr bwMode="auto">
        <a:xfrm>
          <a:off x="6705600" y="529570950"/>
          <a:ext cx="19050" cy="257175"/>
        </a:xfrm>
        <a:prstGeom prst="rect">
          <a:avLst/>
        </a:prstGeom>
        <a:noFill/>
        <a:ln w="9525">
          <a:noFill/>
          <a:miter lim="800000"/>
          <a:headEnd/>
          <a:tailEnd/>
        </a:ln>
      </xdr:spPr>
    </xdr:sp>
    <xdr:clientData/>
  </xdr:twoCellAnchor>
  <xdr:twoCellAnchor editAs="oneCell">
    <xdr:from>
      <xdr:col>2</xdr:col>
      <xdr:colOff>609600</xdr:colOff>
      <xdr:row>2020</xdr:row>
      <xdr:rowOff>0</xdr:rowOff>
    </xdr:from>
    <xdr:to>
      <xdr:col>3</xdr:col>
      <xdr:colOff>19050</xdr:colOff>
      <xdr:row>2021</xdr:row>
      <xdr:rowOff>9525</xdr:rowOff>
    </xdr:to>
    <xdr:sp macro="" textlink="">
      <xdr:nvSpPr>
        <xdr:cNvPr id="74" name="Text Box 19"/>
        <xdr:cNvSpPr txBox="1">
          <a:spLocks noChangeArrowheads="1"/>
        </xdr:cNvSpPr>
      </xdr:nvSpPr>
      <xdr:spPr bwMode="auto">
        <a:xfrm>
          <a:off x="6705600" y="549554400"/>
          <a:ext cx="19050" cy="257175"/>
        </a:xfrm>
        <a:prstGeom prst="rect">
          <a:avLst/>
        </a:prstGeom>
        <a:noFill/>
        <a:ln w="9525">
          <a:noFill/>
          <a:miter lim="800000"/>
          <a:headEnd/>
          <a:tailEnd/>
        </a:ln>
      </xdr:spPr>
    </xdr:sp>
    <xdr:clientData/>
  </xdr:twoCellAnchor>
  <xdr:twoCellAnchor editAs="oneCell">
    <xdr:from>
      <xdr:col>2</xdr:col>
      <xdr:colOff>609600</xdr:colOff>
      <xdr:row>2032</xdr:row>
      <xdr:rowOff>0</xdr:rowOff>
    </xdr:from>
    <xdr:to>
      <xdr:col>3</xdr:col>
      <xdr:colOff>19050</xdr:colOff>
      <xdr:row>2033</xdr:row>
      <xdr:rowOff>9528</xdr:rowOff>
    </xdr:to>
    <xdr:sp macro="" textlink="">
      <xdr:nvSpPr>
        <xdr:cNvPr id="75" name="Text Box 19"/>
        <xdr:cNvSpPr txBox="1">
          <a:spLocks noChangeArrowheads="1"/>
        </xdr:cNvSpPr>
      </xdr:nvSpPr>
      <xdr:spPr bwMode="auto">
        <a:xfrm>
          <a:off x="6705600" y="557888775"/>
          <a:ext cx="19050" cy="257175"/>
        </a:xfrm>
        <a:prstGeom prst="rect">
          <a:avLst/>
        </a:prstGeom>
        <a:noFill/>
        <a:ln w="9525">
          <a:noFill/>
          <a:miter lim="800000"/>
          <a:headEnd/>
          <a:tailEnd/>
        </a:ln>
      </xdr:spPr>
    </xdr:sp>
    <xdr:clientData/>
  </xdr:twoCellAnchor>
  <xdr:twoCellAnchor editAs="oneCell">
    <xdr:from>
      <xdr:col>2</xdr:col>
      <xdr:colOff>609600</xdr:colOff>
      <xdr:row>2037</xdr:row>
      <xdr:rowOff>0</xdr:rowOff>
    </xdr:from>
    <xdr:to>
      <xdr:col>3</xdr:col>
      <xdr:colOff>19050</xdr:colOff>
      <xdr:row>2038</xdr:row>
      <xdr:rowOff>9525</xdr:rowOff>
    </xdr:to>
    <xdr:sp macro="" textlink="">
      <xdr:nvSpPr>
        <xdr:cNvPr id="76" name="Text Box 19"/>
        <xdr:cNvSpPr txBox="1">
          <a:spLocks noChangeArrowheads="1"/>
        </xdr:cNvSpPr>
      </xdr:nvSpPr>
      <xdr:spPr bwMode="auto">
        <a:xfrm>
          <a:off x="6705600" y="558812700"/>
          <a:ext cx="19050" cy="257175"/>
        </a:xfrm>
        <a:prstGeom prst="rect">
          <a:avLst/>
        </a:prstGeom>
        <a:noFill/>
        <a:ln w="9525">
          <a:noFill/>
          <a:miter lim="800000"/>
          <a:headEnd/>
          <a:tailEnd/>
        </a:ln>
      </xdr:spPr>
    </xdr:sp>
    <xdr:clientData/>
  </xdr:twoCellAnchor>
  <xdr:twoCellAnchor editAs="oneCell">
    <xdr:from>
      <xdr:col>2</xdr:col>
      <xdr:colOff>609600</xdr:colOff>
      <xdr:row>2076</xdr:row>
      <xdr:rowOff>0</xdr:rowOff>
    </xdr:from>
    <xdr:to>
      <xdr:col>3</xdr:col>
      <xdr:colOff>19050</xdr:colOff>
      <xdr:row>2076</xdr:row>
      <xdr:rowOff>180975</xdr:rowOff>
    </xdr:to>
    <xdr:sp macro="" textlink="">
      <xdr:nvSpPr>
        <xdr:cNvPr id="77" name="Text Box 19"/>
        <xdr:cNvSpPr txBox="1">
          <a:spLocks noChangeArrowheads="1"/>
        </xdr:cNvSpPr>
      </xdr:nvSpPr>
      <xdr:spPr bwMode="auto">
        <a:xfrm>
          <a:off x="6705600" y="576624450"/>
          <a:ext cx="19050" cy="180975"/>
        </a:xfrm>
        <a:prstGeom prst="rect">
          <a:avLst/>
        </a:prstGeom>
        <a:noFill/>
        <a:ln w="9525">
          <a:noFill/>
          <a:miter lim="800000"/>
          <a:headEnd/>
          <a:tailEnd/>
        </a:ln>
      </xdr:spPr>
    </xdr:sp>
    <xdr:clientData/>
  </xdr:twoCellAnchor>
  <xdr:twoCellAnchor editAs="oneCell">
    <xdr:from>
      <xdr:col>2</xdr:col>
      <xdr:colOff>609600</xdr:colOff>
      <xdr:row>2076</xdr:row>
      <xdr:rowOff>0</xdr:rowOff>
    </xdr:from>
    <xdr:to>
      <xdr:col>3</xdr:col>
      <xdr:colOff>19050</xdr:colOff>
      <xdr:row>2076</xdr:row>
      <xdr:rowOff>180975</xdr:rowOff>
    </xdr:to>
    <xdr:sp macro="" textlink="">
      <xdr:nvSpPr>
        <xdr:cNvPr id="78" name="Text Box 19"/>
        <xdr:cNvSpPr txBox="1">
          <a:spLocks noChangeArrowheads="1"/>
        </xdr:cNvSpPr>
      </xdr:nvSpPr>
      <xdr:spPr bwMode="auto">
        <a:xfrm>
          <a:off x="6705600" y="576624450"/>
          <a:ext cx="19050" cy="180975"/>
        </a:xfrm>
        <a:prstGeom prst="rect">
          <a:avLst/>
        </a:prstGeom>
        <a:noFill/>
        <a:ln w="9525">
          <a:noFill/>
          <a:miter lim="800000"/>
          <a:headEnd/>
          <a:tailEnd/>
        </a:ln>
      </xdr:spPr>
    </xdr:sp>
    <xdr:clientData/>
  </xdr:twoCellAnchor>
  <xdr:twoCellAnchor editAs="oneCell">
    <xdr:from>
      <xdr:col>2</xdr:col>
      <xdr:colOff>609600</xdr:colOff>
      <xdr:row>2077</xdr:row>
      <xdr:rowOff>0</xdr:rowOff>
    </xdr:from>
    <xdr:to>
      <xdr:col>3</xdr:col>
      <xdr:colOff>19050</xdr:colOff>
      <xdr:row>2077</xdr:row>
      <xdr:rowOff>180975</xdr:rowOff>
    </xdr:to>
    <xdr:sp macro="" textlink="">
      <xdr:nvSpPr>
        <xdr:cNvPr id="79" name="Text Box 19"/>
        <xdr:cNvSpPr txBox="1">
          <a:spLocks noChangeArrowheads="1"/>
        </xdr:cNvSpPr>
      </xdr:nvSpPr>
      <xdr:spPr bwMode="auto">
        <a:xfrm>
          <a:off x="6705600" y="577891275"/>
          <a:ext cx="19050" cy="180975"/>
        </a:xfrm>
        <a:prstGeom prst="rect">
          <a:avLst/>
        </a:prstGeom>
        <a:noFill/>
        <a:ln w="9525">
          <a:noFill/>
          <a:miter lim="800000"/>
          <a:headEnd/>
          <a:tailEnd/>
        </a:ln>
      </xdr:spPr>
    </xdr:sp>
    <xdr:clientData/>
  </xdr:twoCellAnchor>
  <xdr:twoCellAnchor editAs="oneCell">
    <xdr:from>
      <xdr:col>2</xdr:col>
      <xdr:colOff>609600</xdr:colOff>
      <xdr:row>2077</xdr:row>
      <xdr:rowOff>0</xdr:rowOff>
    </xdr:from>
    <xdr:to>
      <xdr:col>3</xdr:col>
      <xdr:colOff>19050</xdr:colOff>
      <xdr:row>2077</xdr:row>
      <xdr:rowOff>180975</xdr:rowOff>
    </xdr:to>
    <xdr:sp macro="" textlink="">
      <xdr:nvSpPr>
        <xdr:cNvPr id="80" name="Text Box 19"/>
        <xdr:cNvSpPr txBox="1">
          <a:spLocks noChangeArrowheads="1"/>
        </xdr:cNvSpPr>
      </xdr:nvSpPr>
      <xdr:spPr bwMode="auto">
        <a:xfrm>
          <a:off x="6705600" y="577891275"/>
          <a:ext cx="19050" cy="180975"/>
        </a:xfrm>
        <a:prstGeom prst="rect">
          <a:avLst/>
        </a:prstGeom>
        <a:noFill/>
        <a:ln w="9525">
          <a:noFill/>
          <a:miter lim="800000"/>
          <a:headEnd/>
          <a:tailEnd/>
        </a:ln>
      </xdr:spPr>
    </xdr:sp>
    <xdr:clientData/>
  </xdr:twoCellAnchor>
  <xdr:twoCellAnchor editAs="oneCell">
    <xdr:from>
      <xdr:col>2</xdr:col>
      <xdr:colOff>609600</xdr:colOff>
      <xdr:row>2078</xdr:row>
      <xdr:rowOff>0</xdr:rowOff>
    </xdr:from>
    <xdr:to>
      <xdr:col>3</xdr:col>
      <xdr:colOff>19050</xdr:colOff>
      <xdr:row>2078</xdr:row>
      <xdr:rowOff>180975</xdr:rowOff>
    </xdr:to>
    <xdr:sp macro="" textlink="">
      <xdr:nvSpPr>
        <xdr:cNvPr id="81" name="Text Box 19"/>
        <xdr:cNvSpPr txBox="1">
          <a:spLocks noChangeArrowheads="1"/>
        </xdr:cNvSpPr>
      </xdr:nvSpPr>
      <xdr:spPr bwMode="auto">
        <a:xfrm>
          <a:off x="6705600" y="579339075"/>
          <a:ext cx="19050" cy="180975"/>
        </a:xfrm>
        <a:prstGeom prst="rect">
          <a:avLst/>
        </a:prstGeom>
        <a:noFill/>
        <a:ln w="9525">
          <a:noFill/>
          <a:miter lim="800000"/>
          <a:headEnd/>
          <a:tailEnd/>
        </a:ln>
      </xdr:spPr>
    </xdr:sp>
    <xdr:clientData/>
  </xdr:twoCellAnchor>
  <xdr:twoCellAnchor editAs="oneCell">
    <xdr:from>
      <xdr:col>2</xdr:col>
      <xdr:colOff>609600</xdr:colOff>
      <xdr:row>2078</xdr:row>
      <xdr:rowOff>0</xdr:rowOff>
    </xdr:from>
    <xdr:to>
      <xdr:col>3</xdr:col>
      <xdr:colOff>19050</xdr:colOff>
      <xdr:row>2078</xdr:row>
      <xdr:rowOff>180975</xdr:rowOff>
    </xdr:to>
    <xdr:sp macro="" textlink="">
      <xdr:nvSpPr>
        <xdr:cNvPr id="82" name="Text Box 19"/>
        <xdr:cNvSpPr txBox="1">
          <a:spLocks noChangeArrowheads="1"/>
        </xdr:cNvSpPr>
      </xdr:nvSpPr>
      <xdr:spPr bwMode="auto">
        <a:xfrm>
          <a:off x="6705600" y="579339075"/>
          <a:ext cx="19050" cy="180975"/>
        </a:xfrm>
        <a:prstGeom prst="rect">
          <a:avLst/>
        </a:prstGeom>
        <a:noFill/>
        <a:ln w="9525">
          <a:noFill/>
          <a:miter lim="800000"/>
          <a:headEnd/>
          <a:tailEnd/>
        </a:ln>
      </xdr:spPr>
    </xdr:sp>
    <xdr:clientData/>
  </xdr:twoCellAnchor>
  <xdr:twoCellAnchor editAs="oneCell">
    <xdr:from>
      <xdr:col>2</xdr:col>
      <xdr:colOff>609600</xdr:colOff>
      <xdr:row>2081</xdr:row>
      <xdr:rowOff>0</xdr:rowOff>
    </xdr:from>
    <xdr:to>
      <xdr:col>3</xdr:col>
      <xdr:colOff>19050</xdr:colOff>
      <xdr:row>2081</xdr:row>
      <xdr:rowOff>258421</xdr:rowOff>
    </xdr:to>
    <xdr:sp macro="" textlink="">
      <xdr:nvSpPr>
        <xdr:cNvPr id="83" name="Text Box 19"/>
        <xdr:cNvSpPr txBox="1">
          <a:spLocks noChangeArrowheads="1"/>
        </xdr:cNvSpPr>
      </xdr:nvSpPr>
      <xdr:spPr bwMode="auto">
        <a:xfrm>
          <a:off x="6705600" y="581329800"/>
          <a:ext cx="19050" cy="257175"/>
        </a:xfrm>
        <a:prstGeom prst="rect">
          <a:avLst/>
        </a:prstGeom>
        <a:noFill/>
        <a:ln w="9525">
          <a:noFill/>
          <a:miter lim="800000"/>
          <a:headEnd/>
          <a:tailEnd/>
        </a:ln>
      </xdr:spPr>
    </xdr:sp>
    <xdr:clientData/>
  </xdr:twoCellAnchor>
  <xdr:twoCellAnchor editAs="oneCell">
    <xdr:from>
      <xdr:col>2</xdr:col>
      <xdr:colOff>609600</xdr:colOff>
      <xdr:row>2081</xdr:row>
      <xdr:rowOff>0</xdr:rowOff>
    </xdr:from>
    <xdr:to>
      <xdr:col>3</xdr:col>
      <xdr:colOff>19050</xdr:colOff>
      <xdr:row>2081</xdr:row>
      <xdr:rowOff>258421</xdr:rowOff>
    </xdr:to>
    <xdr:sp macro="" textlink="">
      <xdr:nvSpPr>
        <xdr:cNvPr id="84" name="Text Box 19"/>
        <xdr:cNvSpPr txBox="1">
          <a:spLocks noChangeArrowheads="1"/>
        </xdr:cNvSpPr>
      </xdr:nvSpPr>
      <xdr:spPr bwMode="auto">
        <a:xfrm>
          <a:off x="6705600" y="581329800"/>
          <a:ext cx="19050" cy="257175"/>
        </a:xfrm>
        <a:prstGeom prst="rect">
          <a:avLst/>
        </a:prstGeom>
        <a:noFill/>
        <a:ln w="9525">
          <a:noFill/>
          <a:miter lim="800000"/>
          <a:headEnd/>
          <a:tailEnd/>
        </a:ln>
      </xdr:spPr>
    </xdr:sp>
    <xdr:clientData/>
  </xdr:twoCellAnchor>
  <xdr:twoCellAnchor editAs="oneCell">
    <xdr:from>
      <xdr:col>2</xdr:col>
      <xdr:colOff>609600</xdr:colOff>
      <xdr:row>2081</xdr:row>
      <xdr:rowOff>0</xdr:rowOff>
    </xdr:from>
    <xdr:to>
      <xdr:col>3</xdr:col>
      <xdr:colOff>19050</xdr:colOff>
      <xdr:row>2081</xdr:row>
      <xdr:rowOff>258421</xdr:rowOff>
    </xdr:to>
    <xdr:sp macro="" textlink="">
      <xdr:nvSpPr>
        <xdr:cNvPr id="85" name="Text Box 19"/>
        <xdr:cNvSpPr txBox="1">
          <a:spLocks noChangeArrowheads="1"/>
        </xdr:cNvSpPr>
      </xdr:nvSpPr>
      <xdr:spPr bwMode="auto">
        <a:xfrm>
          <a:off x="6705600" y="581329800"/>
          <a:ext cx="19050" cy="257175"/>
        </a:xfrm>
        <a:prstGeom prst="rect">
          <a:avLst/>
        </a:prstGeom>
        <a:noFill/>
        <a:ln w="9525">
          <a:noFill/>
          <a:miter lim="800000"/>
          <a:headEnd/>
          <a:tailEnd/>
        </a:ln>
      </xdr:spPr>
    </xdr:sp>
    <xdr:clientData/>
  </xdr:twoCellAnchor>
  <xdr:twoCellAnchor editAs="oneCell">
    <xdr:from>
      <xdr:col>2</xdr:col>
      <xdr:colOff>609600</xdr:colOff>
      <xdr:row>2078</xdr:row>
      <xdr:rowOff>0</xdr:rowOff>
    </xdr:from>
    <xdr:to>
      <xdr:col>3</xdr:col>
      <xdr:colOff>19050</xdr:colOff>
      <xdr:row>2078</xdr:row>
      <xdr:rowOff>180975</xdr:rowOff>
    </xdr:to>
    <xdr:sp macro="" textlink="">
      <xdr:nvSpPr>
        <xdr:cNvPr id="86" name="Text Box 19"/>
        <xdr:cNvSpPr txBox="1">
          <a:spLocks noChangeArrowheads="1"/>
        </xdr:cNvSpPr>
      </xdr:nvSpPr>
      <xdr:spPr bwMode="auto">
        <a:xfrm>
          <a:off x="6705600" y="579339075"/>
          <a:ext cx="19050" cy="180975"/>
        </a:xfrm>
        <a:prstGeom prst="rect">
          <a:avLst/>
        </a:prstGeom>
        <a:noFill/>
        <a:ln w="9525">
          <a:noFill/>
          <a:miter lim="800000"/>
          <a:headEnd/>
          <a:tailEnd/>
        </a:ln>
      </xdr:spPr>
    </xdr:sp>
    <xdr:clientData/>
  </xdr:twoCellAnchor>
  <xdr:twoCellAnchor editAs="oneCell">
    <xdr:from>
      <xdr:col>2</xdr:col>
      <xdr:colOff>609600</xdr:colOff>
      <xdr:row>2079</xdr:row>
      <xdr:rowOff>0</xdr:rowOff>
    </xdr:from>
    <xdr:to>
      <xdr:col>3</xdr:col>
      <xdr:colOff>19050</xdr:colOff>
      <xdr:row>2079</xdr:row>
      <xdr:rowOff>180975</xdr:rowOff>
    </xdr:to>
    <xdr:sp macro="" textlink="">
      <xdr:nvSpPr>
        <xdr:cNvPr id="87" name="Text Box 19"/>
        <xdr:cNvSpPr txBox="1">
          <a:spLocks noChangeArrowheads="1"/>
        </xdr:cNvSpPr>
      </xdr:nvSpPr>
      <xdr:spPr bwMode="auto">
        <a:xfrm>
          <a:off x="6705600" y="579701025"/>
          <a:ext cx="19050" cy="180975"/>
        </a:xfrm>
        <a:prstGeom prst="rect">
          <a:avLst/>
        </a:prstGeom>
        <a:noFill/>
        <a:ln w="9525">
          <a:noFill/>
          <a:miter lim="800000"/>
          <a:headEnd/>
          <a:tailEnd/>
        </a:ln>
      </xdr:spPr>
    </xdr:sp>
    <xdr:clientData/>
  </xdr:twoCellAnchor>
  <xdr:twoCellAnchor editAs="oneCell">
    <xdr:from>
      <xdr:col>2</xdr:col>
      <xdr:colOff>609600</xdr:colOff>
      <xdr:row>2081</xdr:row>
      <xdr:rowOff>0</xdr:rowOff>
    </xdr:from>
    <xdr:to>
      <xdr:col>3</xdr:col>
      <xdr:colOff>19050</xdr:colOff>
      <xdr:row>2081</xdr:row>
      <xdr:rowOff>258421</xdr:rowOff>
    </xdr:to>
    <xdr:sp macro="" textlink="">
      <xdr:nvSpPr>
        <xdr:cNvPr id="88" name="Text Box 19"/>
        <xdr:cNvSpPr txBox="1">
          <a:spLocks noChangeArrowheads="1"/>
        </xdr:cNvSpPr>
      </xdr:nvSpPr>
      <xdr:spPr bwMode="auto">
        <a:xfrm>
          <a:off x="6705600" y="581329800"/>
          <a:ext cx="19050" cy="257175"/>
        </a:xfrm>
        <a:prstGeom prst="rect">
          <a:avLst/>
        </a:prstGeom>
        <a:noFill/>
        <a:ln w="9525">
          <a:noFill/>
          <a:miter lim="800000"/>
          <a:headEnd/>
          <a:tailEnd/>
        </a:ln>
      </xdr:spPr>
    </xdr:sp>
    <xdr:clientData/>
  </xdr:twoCellAnchor>
  <xdr:twoCellAnchor editAs="oneCell">
    <xdr:from>
      <xdr:col>2</xdr:col>
      <xdr:colOff>609600</xdr:colOff>
      <xdr:row>2081</xdr:row>
      <xdr:rowOff>0</xdr:rowOff>
    </xdr:from>
    <xdr:to>
      <xdr:col>3</xdr:col>
      <xdr:colOff>19050</xdr:colOff>
      <xdr:row>2081</xdr:row>
      <xdr:rowOff>258421</xdr:rowOff>
    </xdr:to>
    <xdr:sp macro="" textlink="">
      <xdr:nvSpPr>
        <xdr:cNvPr id="89" name="Text Box 19"/>
        <xdr:cNvSpPr txBox="1">
          <a:spLocks noChangeArrowheads="1"/>
        </xdr:cNvSpPr>
      </xdr:nvSpPr>
      <xdr:spPr bwMode="auto">
        <a:xfrm>
          <a:off x="6705600" y="581329800"/>
          <a:ext cx="19050" cy="257175"/>
        </a:xfrm>
        <a:prstGeom prst="rect">
          <a:avLst/>
        </a:prstGeom>
        <a:noFill/>
        <a:ln w="9525">
          <a:noFill/>
          <a:miter lim="800000"/>
          <a:headEnd/>
          <a:tailEnd/>
        </a:ln>
      </xdr:spPr>
    </xdr:sp>
    <xdr:clientData/>
  </xdr:twoCellAnchor>
  <xdr:twoCellAnchor editAs="oneCell">
    <xdr:from>
      <xdr:col>2</xdr:col>
      <xdr:colOff>609600</xdr:colOff>
      <xdr:row>2081</xdr:row>
      <xdr:rowOff>0</xdr:rowOff>
    </xdr:from>
    <xdr:to>
      <xdr:col>3</xdr:col>
      <xdr:colOff>19050</xdr:colOff>
      <xdr:row>2081</xdr:row>
      <xdr:rowOff>258421</xdr:rowOff>
    </xdr:to>
    <xdr:sp macro="" textlink="">
      <xdr:nvSpPr>
        <xdr:cNvPr id="90" name="Text Box 19"/>
        <xdr:cNvSpPr txBox="1">
          <a:spLocks noChangeArrowheads="1"/>
        </xdr:cNvSpPr>
      </xdr:nvSpPr>
      <xdr:spPr bwMode="auto">
        <a:xfrm>
          <a:off x="6705600" y="581329800"/>
          <a:ext cx="19050" cy="257175"/>
        </a:xfrm>
        <a:prstGeom prst="rect">
          <a:avLst/>
        </a:prstGeom>
        <a:noFill/>
        <a:ln w="9525">
          <a:noFill/>
          <a:miter lim="800000"/>
          <a:headEnd/>
          <a:tailEnd/>
        </a:ln>
      </xdr:spPr>
    </xdr:sp>
    <xdr:clientData/>
  </xdr:twoCellAnchor>
  <xdr:twoCellAnchor editAs="oneCell">
    <xdr:from>
      <xdr:col>2</xdr:col>
      <xdr:colOff>609600</xdr:colOff>
      <xdr:row>2081</xdr:row>
      <xdr:rowOff>0</xdr:rowOff>
    </xdr:from>
    <xdr:to>
      <xdr:col>3</xdr:col>
      <xdr:colOff>19050</xdr:colOff>
      <xdr:row>2081</xdr:row>
      <xdr:rowOff>258421</xdr:rowOff>
    </xdr:to>
    <xdr:sp macro="" textlink="">
      <xdr:nvSpPr>
        <xdr:cNvPr id="91" name="Text Box 19"/>
        <xdr:cNvSpPr txBox="1">
          <a:spLocks noChangeArrowheads="1"/>
        </xdr:cNvSpPr>
      </xdr:nvSpPr>
      <xdr:spPr bwMode="auto">
        <a:xfrm>
          <a:off x="6705600" y="581329800"/>
          <a:ext cx="19050" cy="257175"/>
        </a:xfrm>
        <a:prstGeom prst="rect">
          <a:avLst/>
        </a:prstGeom>
        <a:noFill/>
        <a:ln w="9525">
          <a:noFill/>
          <a:miter lim="800000"/>
          <a:headEnd/>
          <a:tailEnd/>
        </a:ln>
      </xdr:spPr>
    </xdr:sp>
    <xdr:clientData/>
  </xdr:twoCellAnchor>
  <xdr:twoCellAnchor editAs="oneCell">
    <xdr:from>
      <xdr:col>2</xdr:col>
      <xdr:colOff>609600</xdr:colOff>
      <xdr:row>2110</xdr:row>
      <xdr:rowOff>0</xdr:rowOff>
    </xdr:from>
    <xdr:to>
      <xdr:col>3</xdr:col>
      <xdr:colOff>19050</xdr:colOff>
      <xdr:row>2111</xdr:row>
      <xdr:rowOff>9524</xdr:rowOff>
    </xdr:to>
    <xdr:sp macro="" textlink="">
      <xdr:nvSpPr>
        <xdr:cNvPr id="92" name="Text Box 19"/>
        <xdr:cNvSpPr txBox="1">
          <a:spLocks noChangeArrowheads="1"/>
        </xdr:cNvSpPr>
      </xdr:nvSpPr>
      <xdr:spPr bwMode="auto">
        <a:xfrm>
          <a:off x="6705600" y="591150075"/>
          <a:ext cx="19050" cy="257175"/>
        </a:xfrm>
        <a:prstGeom prst="rect">
          <a:avLst/>
        </a:prstGeom>
        <a:noFill/>
        <a:ln w="9525">
          <a:noFill/>
          <a:miter lim="800000"/>
          <a:headEnd/>
          <a:tailEnd/>
        </a:ln>
      </xdr:spPr>
    </xdr:sp>
    <xdr:clientData/>
  </xdr:twoCellAnchor>
  <xdr:twoCellAnchor editAs="oneCell">
    <xdr:from>
      <xdr:col>2</xdr:col>
      <xdr:colOff>609600</xdr:colOff>
      <xdr:row>2117</xdr:row>
      <xdr:rowOff>0</xdr:rowOff>
    </xdr:from>
    <xdr:to>
      <xdr:col>3</xdr:col>
      <xdr:colOff>19050</xdr:colOff>
      <xdr:row>2117</xdr:row>
      <xdr:rowOff>180975</xdr:rowOff>
    </xdr:to>
    <xdr:sp macro="" textlink="">
      <xdr:nvSpPr>
        <xdr:cNvPr id="93" name="Text Box 19"/>
        <xdr:cNvSpPr txBox="1">
          <a:spLocks noChangeArrowheads="1"/>
        </xdr:cNvSpPr>
      </xdr:nvSpPr>
      <xdr:spPr bwMode="auto">
        <a:xfrm>
          <a:off x="6705600" y="596236425"/>
          <a:ext cx="19050" cy="180975"/>
        </a:xfrm>
        <a:prstGeom prst="rect">
          <a:avLst/>
        </a:prstGeom>
        <a:noFill/>
        <a:ln w="9525">
          <a:noFill/>
          <a:miter lim="800000"/>
          <a:headEnd/>
          <a:tailEnd/>
        </a:ln>
      </xdr:spPr>
    </xdr:sp>
    <xdr:clientData/>
  </xdr:twoCellAnchor>
  <xdr:twoCellAnchor editAs="oneCell">
    <xdr:from>
      <xdr:col>2</xdr:col>
      <xdr:colOff>609600</xdr:colOff>
      <xdr:row>2117</xdr:row>
      <xdr:rowOff>0</xdr:rowOff>
    </xdr:from>
    <xdr:to>
      <xdr:col>3</xdr:col>
      <xdr:colOff>19050</xdr:colOff>
      <xdr:row>2117</xdr:row>
      <xdr:rowOff>180975</xdr:rowOff>
    </xdr:to>
    <xdr:sp macro="" textlink="">
      <xdr:nvSpPr>
        <xdr:cNvPr id="94" name="Text Box 19"/>
        <xdr:cNvSpPr txBox="1">
          <a:spLocks noChangeArrowheads="1"/>
        </xdr:cNvSpPr>
      </xdr:nvSpPr>
      <xdr:spPr bwMode="auto">
        <a:xfrm>
          <a:off x="6705600" y="596236425"/>
          <a:ext cx="19050" cy="180975"/>
        </a:xfrm>
        <a:prstGeom prst="rect">
          <a:avLst/>
        </a:prstGeom>
        <a:noFill/>
        <a:ln w="9525">
          <a:noFill/>
          <a:miter lim="800000"/>
          <a:headEnd/>
          <a:tailEnd/>
        </a:ln>
      </xdr:spPr>
    </xdr:sp>
    <xdr:clientData/>
  </xdr:twoCellAnchor>
  <xdr:twoCellAnchor editAs="oneCell">
    <xdr:from>
      <xdr:col>2</xdr:col>
      <xdr:colOff>609600</xdr:colOff>
      <xdr:row>2119</xdr:row>
      <xdr:rowOff>0</xdr:rowOff>
    </xdr:from>
    <xdr:to>
      <xdr:col>3</xdr:col>
      <xdr:colOff>19050</xdr:colOff>
      <xdr:row>2119</xdr:row>
      <xdr:rowOff>228600</xdr:rowOff>
    </xdr:to>
    <xdr:sp macro="" textlink="">
      <xdr:nvSpPr>
        <xdr:cNvPr id="95" name="Text Box 19"/>
        <xdr:cNvSpPr txBox="1">
          <a:spLocks noChangeArrowheads="1"/>
        </xdr:cNvSpPr>
      </xdr:nvSpPr>
      <xdr:spPr bwMode="auto">
        <a:xfrm>
          <a:off x="6705600" y="597684225"/>
          <a:ext cx="19050" cy="228600"/>
        </a:xfrm>
        <a:prstGeom prst="rect">
          <a:avLst/>
        </a:prstGeom>
        <a:noFill/>
        <a:ln w="9525">
          <a:noFill/>
          <a:miter lim="800000"/>
          <a:headEnd/>
          <a:tailEnd/>
        </a:ln>
      </xdr:spPr>
    </xdr:sp>
    <xdr:clientData/>
  </xdr:twoCellAnchor>
  <xdr:twoCellAnchor editAs="oneCell">
    <xdr:from>
      <xdr:col>2</xdr:col>
      <xdr:colOff>609600</xdr:colOff>
      <xdr:row>2119</xdr:row>
      <xdr:rowOff>0</xdr:rowOff>
    </xdr:from>
    <xdr:to>
      <xdr:col>3</xdr:col>
      <xdr:colOff>19050</xdr:colOff>
      <xdr:row>2119</xdr:row>
      <xdr:rowOff>228600</xdr:rowOff>
    </xdr:to>
    <xdr:sp macro="" textlink="">
      <xdr:nvSpPr>
        <xdr:cNvPr id="96" name="Text Box 19"/>
        <xdr:cNvSpPr txBox="1">
          <a:spLocks noChangeArrowheads="1"/>
        </xdr:cNvSpPr>
      </xdr:nvSpPr>
      <xdr:spPr bwMode="auto">
        <a:xfrm>
          <a:off x="6705600" y="597684225"/>
          <a:ext cx="19050" cy="228600"/>
        </a:xfrm>
        <a:prstGeom prst="rect">
          <a:avLst/>
        </a:prstGeom>
        <a:noFill/>
        <a:ln w="9525">
          <a:noFill/>
          <a:miter lim="800000"/>
          <a:headEnd/>
          <a:tailEnd/>
        </a:ln>
      </xdr:spPr>
    </xdr:sp>
    <xdr:clientData/>
  </xdr:twoCellAnchor>
  <xdr:twoCellAnchor editAs="oneCell">
    <xdr:from>
      <xdr:col>2</xdr:col>
      <xdr:colOff>609600</xdr:colOff>
      <xdr:row>2119</xdr:row>
      <xdr:rowOff>0</xdr:rowOff>
    </xdr:from>
    <xdr:to>
      <xdr:col>3</xdr:col>
      <xdr:colOff>19050</xdr:colOff>
      <xdr:row>2119</xdr:row>
      <xdr:rowOff>180975</xdr:rowOff>
    </xdr:to>
    <xdr:sp macro="" textlink="">
      <xdr:nvSpPr>
        <xdr:cNvPr id="97" name="Text Box 19"/>
        <xdr:cNvSpPr txBox="1">
          <a:spLocks noChangeArrowheads="1"/>
        </xdr:cNvSpPr>
      </xdr:nvSpPr>
      <xdr:spPr bwMode="auto">
        <a:xfrm>
          <a:off x="6705600" y="597684225"/>
          <a:ext cx="19050" cy="180975"/>
        </a:xfrm>
        <a:prstGeom prst="rect">
          <a:avLst/>
        </a:prstGeom>
        <a:noFill/>
        <a:ln w="9525">
          <a:noFill/>
          <a:miter lim="800000"/>
          <a:headEnd/>
          <a:tailEnd/>
        </a:ln>
      </xdr:spPr>
    </xdr:sp>
    <xdr:clientData/>
  </xdr:twoCellAnchor>
  <xdr:twoCellAnchor editAs="oneCell">
    <xdr:from>
      <xdr:col>2</xdr:col>
      <xdr:colOff>609600</xdr:colOff>
      <xdr:row>2119</xdr:row>
      <xdr:rowOff>0</xdr:rowOff>
    </xdr:from>
    <xdr:to>
      <xdr:col>3</xdr:col>
      <xdr:colOff>19050</xdr:colOff>
      <xdr:row>2119</xdr:row>
      <xdr:rowOff>180975</xdr:rowOff>
    </xdr:to>
    <xdr:sp macro="" textlink="">
      <xdr:nvSpPr>
        <xdr:cNvPr id="98" name="Text Box 19"/>
        <xdr:cNvSpPr txBox="1">
          <a:spLocks noChangeArrowheads="1"/>
        </xdr:cNvSpPr>
      </xdr:nvSpPr>
      <xdr:spPr bwMode="auto">
        <a:xfrm>
          <a:off x="6705600" y="597684225"/>
          <a:ext cx="19050" cy="1809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99"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00"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01"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2119</xdr:row>
      <xdr:rowOff>0</xdr:rowOff>
    </xdr:from>
    <xdr:to>
      <xdr:col>3</xdr:col>
      <xdr:colOff>19050</xdr:colOff>
      <xdr:row>2119</xdr:row>
      <xdr:rowOff>180975</xdr:rowOff>
    </xdr:to>
    <xdr:sp macro="" textlink="">
      <xdr:nvSpPr>
        <xdr:cNvPr id="102" name="Text Box 19"/>
        <xdr:cNvSpPr txBox="1">
          <a:spLocks noChangeArrowheads="1"/>
        </xdr:cNvSpPr>
      </xdr:nvSpPr>
      <xdr:spPr bwMode="auto">
        <a:xfrm>
          <a:off x="6705600" y="597684225"/>
          <a:ext cx="19050" cy="1809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2120</xdr:row>
      <xdr:rowOff>200025</xdr:rowOff>
    </xdr:to>
    <xdr:sp macro="" textlink="">
      <xdr:nvSpPr>
        <xdr:cNvPr id="103" name="Text Box 19"/>
        <xdr:cNvSpPr txBox="1">
          <a:spLocks noChangeArrowheads="1"/>
        </xdr:cNvSpPr>
      </xdr:nvSpPr>
      <xdr:spPr bwMode="auto">
        <a:xfrm>
          <a:off x="6705600" y="597865200"/>
          <a:ext cx="19050" cy="20002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2120</xdr:row>
      <xdr:rowOff>200025</xdr:rowOff>
    </xdr:to>
    <xdr:sp macro="" textlink="">
      <xdr:nvSpPr>
        <xdr:cNvPr id="104" name="Text Box 19"/>
        <xdr:cNvSpPr txBox="1">
          <a:spLocks noChangeArrowheads="1"/>
        </xdr:cNvSpPr>
      </xdr:nvSpPr>
      <xdr:spPr bwMode="auto">
        <a:xfrm>
          <a:off x="6705600" y="597865200"/>
          <a:ext cx="19050" cy="20002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2120</xdr:row>
      <xdr:rowOff>200025</xdr:rowOff>
    </xdr:to>
    <xdr:sp macro="" textlink="">
      <xdr:nvSpPr>
        <xdr:cNvPr id="105" name="Text Box 19"/>
        <xdr:cNvSpPr txBox="1">
          <a:spLocks noChangeArrowheads="1"/>
        </xdr:cNvSpPr>
      </xdr:nvSpPr>
      <xdr:spPr bwMode="auto">
        <a:xfrm>
          <a:off x="6705600" y="597865200"/>
          <a:ext cx="19050" cy="20002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06"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07"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19050</xdr:colOff>
      <xdr:row>2113</xdr:row>
      <xdr:rowOff>258420</xdr:rowOff>
    </xdr:to>
    <xdr:sp macro="" textlink="">
      <xdr:nvSpPr>
        <xdr:cNvPr id="108" name="Text Box 19"/>
        <xdr:cNvSpPr txBox="1">
          <a:spLocks noChangeArrowheads="1"/>
        </xdr:cNvSpPr>
      </xdr:nvSpPr>
      <xdr:spPr bwMode="auto">
        <a:xfrm>
          <a:off x="6705600" y="593874225"/>
          <a:ext cx="19050" cy="2571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19050</xdr:colOff>
      <xdr:row>2113</xdr:row>
      <xdr:rowOff>258420</xdr:rowOff>
    </xdr:to>
    <xdr:sp macro="" textlink="">
      <xdr:nvSpPr>
        <xdr:cNvPr id="109" name="Text Box 19"/>
        <xdr:cNvSpPr txBox="1">
          <a:spLocks noChangeArrowheads="1"/>
        </xdr:cNvSpPr>
      </xdr:nvSpPr>
      <xdr:spPr bwMode="auto">
        <a:xfrm>
          <a:off x="6705600" y="593874225"/>
          <a:ext cx="19050" cy="2571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19050</xdr:colOff>
      <xdr:row>2113</xdr:row>
      <xdr:rowOff>258420</xdr:rowOff>
    </xdr:to>
    <xdr:sp macro="" textlink="">
      <xdr:nvSpPr>
        <xdr:cNvPr id="110" name="Text Box 19"/>
        <xdr:cNvSpPr txBox="1">
          <a:spLocks noChangeArrowheads="1"/>
        </xdr:cNvSpPr>
      </xdr:nvSpPr>
      <xdr:spPr bwMode="auto">
        <a:xfrm>
          <a:off x="6705600" y="593874225"/>
          <a:ext cx="19050" cy="2571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19050</xdr:colOff>
      <xdr:row>2113</xdr:row>
      <xdr:rowOff>258420</xdr:rowOff>
    </xdr:to>
    <xdr:sp macro="" textlink="">
      <xdr:nvSpPr>
        <xdr:cNvPr id="111" name="Text Box 19"/>
        <xdr:cNvSpPr txBox="1">
          <a:spLocks noChangeArrowheads="1"/>
        </xdr:cNvSpPr>
      </xdr:nvSpPr>
      <xdr:spPr bwMode="auto">
        <a:xfrm>
          <a:off x="6705600" y="593874225"/>
          <a:ext cx="19050" cy="2571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19050</xdr:colOff>
      <xdr:row>2113</xdr:row>
      <xdr:rowOff>258420</xdr:rowOff>
    </xdr:to>
    <xdr:sp macro="" textlink="">
      <xdr:nvSpPr>
        <xdr:cNvPr id="112" name="Text Box 19"/>
        <xdr:cNvSpPr txBox="1">
          <a:spLocks noChangeArrowheads="1"/>
        </xdr:cNvSpPr>
      </xdr:nvSpPr>
      <xdr:spPr bwMode="auto">
        <a:xfrm>
          <a:off x="6705600" y="593874225"/>
          <a:ext cx="19050" cy="257175"/>
        </a:xfrm>
        <a:prstGeom prst="rect">
          <a:avLst/>
        </a:prstGeom>
        <a:noFill/>
        <a:ln w="9525">
          <a:noFill/>
          <a:miter lim="800000"/>
          <a:headEnd/>
          <a:tailEnd/>
        </a:ln>
      </xdr:spPr>
    </xdr:sp>
    <xdr:clientData/>
  </xdr:twoCellAnchor>
  <xdr:twoCellAnchor editAs="oneCell">
    <xdr:from>
      <xdr:col>2</xdr:col>
      <xdr:colOff>609600</xdr:colOff>
      <xdr:row>2115</xdr:row>
      <xdr:rowOff>0</xdr:rowOff>
    </xdr:from>
    <xdr:to>
      <xdr:col>3</xdr:col>
      <xdr:colOff>19050</xdr:colOff>
      <xdr:row>2116</xdr:row>
      <xdr:rowOff>9524</xdr:rowOff>
    </xdr:to>
    <xdr:sp macro="" textlink="">
      <xdr:nvSpPr>
        <xdr:cNvPr id="113" name="Text Box 19"/>
        <xdr:cNvSpPr txBox="1">
          <a:spLocks noChangeArrowheads="1"/>
        </xdr:cNvSpPr>
      </xdr:nvSpPr>
      <xdr:spPr bwMode="auto">
        <a:xfrm>
          <a:off x="6705600" y="595864950"/>
          <a:ext cx="19050" cy="257175"/>
        </a:xfrm>
        <a:prstGeom prst="rect">
          <a:avLst/>
        </a:prstGeom>
        <a:noFill/>
        <a:ln w="9525">
          <a:noFill/>
          <a:miter lim="800000"/>
          <a:headEnd/>
          <a:tailEnd/>
        </a:ln>
      </xdr:spPr>
    </xdr:sp>
    <xdr:clientData/>
  </xdr:twoCellAnchor>
  <xdr:twoCellAnchor editAs="oneCell">
    <xdr:from>
      <xdr:col>2</xdr:col>
      <xdr:colOff>609600</xdr:colOff>
      <xdr:row>2115</xdr:row>
      <xdr:rowOff>0</xdr:rowOff>
    </xdr:from>
    <xdr:to>
      <xdr:col>3</xdr:col>
      <xdr:colOff>19050</xdr:colOff>
      <xdr:row>2116</xdr:row>
      <xdr:rowOff>9524</xdr:rowOff>
    </xdr:to>
    <xdr:sp macro="" textlink="">
      <xdr:nvSpPr>
        <xdr:cNvPr id="114" name="Text Box 19"/>
        <xdr:cNvSpPr txBox="1">
          <a:spLocks noChangeArrowheads="1"/>
        </xdr:cNvSpPr>
      </xdr:nvSpPr>
      <xdr:spPr bwMode="auto">
        <a:xfrm>
          <a:off x="6705600" y="595864950"/>
          <a:ext cx="19050" cy="257175"/>
        </a:xfrm>
        <a:prstGeom prst="rect">
          <a:avLst/>
        </a:prstGeom>
        <a:noFill/>
        <a:ln w="9525">
          <a:noFill/>
          <a:miter lim="800000"/>
          <a:headEnd/>
          <a:tailEnd/>
        </a:ln>
      </xdr:spPr>
    </xdr:sp>
    <xdr:clientData/>
  </xdr:twoCellAnchor>
  <xdr:twoCellAnchor editAs="oneCell">
    <xdr:from>
      <xdr:col>2</xdr:col>
      <xdr:colOff>609600</xdr:colOff>
      <xdr:row>2127</xdr:row>
      <xdr:rowOff>0</xdr:rowOff>
    </xdr:from>
    <xdr:to>
      <xdr:col>3</xdr:col>
      <xdr:colOff>19050</xdr:colOff>
      <xdr:row>2127</xdr:row>
      <xdr:rowOff>180975</xdr:rowOff>
    </xdr:to>
    <xdr:sp macro="" textlink="">
      <xdr:nvSpPr>
        <xdr:cNvPr id="115" name="Text Box 19"/>
        <xdr:cNvSpPr txBox="1">
          <a:spLocks noChangeArrowheads="1"/>
        </xdr:cNvSpPr>
      </xdr:nvSpPr>
      <xdr:spPr bwMode="auto">
        <a:xfrm>
          <a:off x="6705600" y="602218125"/>
          <a:ext cx="19050" cy="180975"/>
        </a:xfrm>
        <a:prstGeom prst="rect">
          <a:avLst/>
        </a:prstGeom>
        <a:noFill/>
        <a:ln w="9525">
          <a:noFill/>
          <a:miter lim="800000"/>
          <a:headEnd/>
          <a:tailEnd/>
        </a:ln>
      </xdr:spPr>
    </xdr:sp>
    <xdr:clientData/>
  </xdr:twoCellAnchor>
  <xdr:twoCellAnchor editAs="oneCell">
    <xdr:from>
      <xdr:col>2</xdr:col>
      <xdr:colOff>609600</xdr:colOff>
      <xdr:row>2127</xdr:row>
      <xdr:rowOff>0</xdr:rowOff>
    </xdr:from>
    <xdr:to>
      <xdr:col>3</xdr:col>
      <xdr:colOff>19050</xdr:colOff>
      <xdr:row>2127</xdr:row>
      <xdr:rowOff>180975</xdr:rowOff>
    </xdr:to>
    <xdr:sp macro="" textlink="">
      <xdr:nvSpPr>
        <xdr:cNvPr id="116" name="Text Box 19"/>
        <xdr:cNvSpPr txBox="1">
          <a:spLocks noChangeArrowheads="1"/>
        </xdr:cNvSpPr>
      </xdr:nvSpPr>
      <xdr:spPr bwMode="auto">
        <a:xfrm>
          <a:off x="6705600" y="602218125"/>
          <a:ext cx="19050" cy="18097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19050</xdr:colOff>
      <xdr:row>2131</xdr:row>
      <xdr:rowOff>9522</xdr:rowOff>
    </xdr:to>
    <xdr:sp macro="" textlink="">
      <xdr:nvSpPr>
        <xdr:cNvPr id="117" name="Text Box 19"/>
        <xdr:cNvSpPr txBox="1">
          <a:spLocks noChangeArrowheads="1"/>
        </xdr:cNvSpPr>
      </xdr:nvSpPr>
      <xdr:spPr bwMode="auto">
        <a:xfrm>
          <a:off x="6705600" y="603123000"/>
          <a:ext cx="19050" cy="25717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19050</xdr:colOff>
      <xdr:row>2131</xdr:row>
      <xdr:rowOff>9522</xdr:rowOff>
    </xdr:to>
    <xdr:sp macro="" textlink="">
      <xdr:nvSpPr>
        <xdr:cNvPr id="118" name="Text Box 19"/>
        <xdr:cNvSpPr txBox="1">
          <a:spLocks noChangeArrowheads="1"/>
        </xdr:cNvSpPr>
      </xdr:nvSpPr>
      <xdr:spPr bwMode="auto">
        <a:xfrm>
          <a:off x="6705600" y="603123000"/>
          <a:ext cx="19050" cy="25717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19050</xdr:colOff>
      <xdr:row>2131</xdr:row>
      <xdr:rowOff>9522</xdr:rowOff>
    </xdr:to>
    <xdr:sp macro="" textlink="">
      <xdr:nvSpPr>
        <xdr:cNvPr id="119" name="Text Box 19"/>
        <xdr:cNvSpPr txBox="1">
          <a:spLocks noChangeArrowheads="1"/>
        </xdr:cNvSpPr>
      </xdr:nvSpPr>
      <xdr:spPr bwMode="auto">
        <a:xfrm>
          <a:off x="6705600" y="603123000"/>
          <a:ext cx="19050" cy="257175"/>
        </a:xfrm>
        <a:prstGeom prst="rect">
          <a:avLst/>
        </a:prstGeom>
        <a:noFill/>
        <a:ln w="9525">
          <a:noFill/>
          <a:miter lim="800000"/>
          <a:headEnd/>
          <a:tailEnd/>
        </a:ln>
      </xdr:spPr>
    </xdr:sp>
    <xdr:clientData/>
  </xdr:twoCellAnchor>
  <xdr:twoCellAnchor editAs="oneCell">
    <xdr:from>
      <xdr:col>2</xdr:col>
      <xdr:colOff>609600</xdr:colOff>
      <xdr:row>2127</xdr:row>
      <xdr:rowOff>0</xdr:rowOff>
    </xdr:from>
    <xdr:to>
      <xdr:col>3</xdr:col>
      <xdr:colOff>19050</xdr:colOff>
      <xdr:row>2127</xdr:row>
      <xdr:rowOff>180975</xdr:rowOff>
    </xdr:to>
    <xdr:sp macro="" textlink="">
      <xdr:nvSpPr>
        <xdr:cNvPr id="120" name="Text Box 19"/>
        <xdr:cNvSpPr txBox="1">
          <a:spLocks noChangeArrowheads="1"/>
        </xdr:cNvSpPr>
      </xdr:nvSpPr>
      <xdr:spPr bwMode="auto">
        <a:xfrm>
          <a:off x="6705600" y="602218125"/>
          <a:ext cx="19050" cy="18097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19050</xdr:colOff>
      <xdr:row>2130</xdr:row>
      <xdr:rowOff>200025</xdr:rowOff>
    </xdr:to>
    <xdr:sp macro="" textlink="">
      <xdr:nvSpPr>
        <xdr:cNvPr id="121" name="Text Box 19"/>
        <xdr:cNvSpPr txBox="1">
          <a:spLocks noChangeArrowheads="1"/>
        </xdr:cNvSpPr>
      </xdr:nvSpPr>
      <xdr:spPr bwMode="auto">
        <a:xfrm>
          <a:off x="6705600" y="603123000"/>
          <a:ext cx="19050" cy="20002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19050</xdr:colOff>
      <xdr:row>2130</xdr:row>
      <xdr:rowOff>200025</xdr:rowOff>
    </xdr:to>
    <xdr:sp macro="" textlink="">
      <xdr:nvSpPr>
        <xdr:cNvPr id="122" name="Text Box 19"/>
        <xdr:cNvSpPr txBox="1">
          <a:spLocks noChangeArrowheads="1"/>
        </xdr:cNvSpPr>
      </xdr:nvSpPr>
      <xdr:spPr bwMode="auto">
        <a:xfrm>
          <a:off x="6705600" y="603123000"/>
          <a:ext cx="19050" cy="20002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19050</xdr:colOff>
      <xdr:row>2130</xdr:row>
      <xdr:rowOff>200025</xdr:rowOff>
    </xdr:to>
    <xdr:sp macro="" textlink="">
      <xdr:nvSpPr>
        <xdr:cNvPr id="123" name="Text Box 19"/>
        <xdr:cNvSpPr txBox="1">
          <a:spLocks noChangeArrowheads="1"/>
        </xdr:cNvSpPr>
      </xdr:nvSpPr>
      <xdr:spPr bwMode="auto">
        <a:xfrm>
          <a:off x="6705600" y="603123000"/>
          <a:ext cx="19050" cy="20002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19050</xdr:colOff>
      <xdr:row>2131</xdr:row>
      <xdr:rowOff>9522</xdr:rowOff>
    </xdr:to>
    <xdr:sp macro="" textlink="">
      <xdr:nvSpPr>
        <xdr:cNvPr id="124" name="Text Box 19"/>
        <xdr:cNvSpPr txBox="1">
          <a:spLocks noChangeArrowheads="1"/>
        </xdr:cNvSpPr>
      </xdr:nvSpPr>
      <xdr:spPr bwMode="auto">
        <a:xfrm>
          <a:off x="6705600" y="603123000"/>
          <a:ext cx="19050" cy="25717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19050</xdr:colOff>
      <xdr:row>2131</xdr:row>
      <xdr:rowOff>9522</xdr:rowOff>
    </xdr:to>
    <xdr:sp macro="" textlink="">
      <xdr:nvSpPr>
        <xdr:cNvPr id="125" name="Text Box 19"/>
        <xdr:cNvSpPr txBox="1">
          <a:spLocks noChangeArrowheads="1"/>
        </xdr:cNvSpPr>
      </xdr:nvSpPr>
      <xdr:spPr bwMode="auto">
        <a:xfrm>
          <a:off x="6705600" y="603123000"/>
          <a:ext cx="19050" cy="257175"/>
        </a:xfrm>
        <a:prstGeom prst="rect">
          <a:avLst/>
        </a:prstGeom>
        <a:noFill/>
        <a:ln w="9525">
          <a:noFill/>
          <a:miter lim="800000"/>
          <a:headEnd/>
          <a:tailEnd/>
        </a:ln>
      </xdr:spPr>
    </xdr:sp>
    <xdr:clientData/>
  </xdr:twoCellAnchor>
  <xdr:twoCellAnchor editAs="oneCell">
    <xdr:from>
      <xdr:col>2</xdr:col>
      <xdr:colOff>609600</xdr:colOff>
      <xdr:row>2118</xdr:row>
      <xdr:rowOff>0</xdr:rowOff>
    </xdr:from>
    <xdr:to>
      <xdr:col>3</xdr:col>
      <xdr:colOff>19050</xdr:colOff>
      <xdr:row>2118</xdr:row>
      <xdr:rowOff>180975</xdr:rowOff>
    </xdr:to>
    <xdr:sp macro="" textlink="">
      <xdr:nvSpPr>
        <xdr:cNvPr id="126" name="Text Box 19"/>
        <xdr:cNvSpPr txBox="1">
          <a:spLocks noChangeArrowheads="1"/>
        </xdr:cNvSpPr>
      </xdr:nvSpPr>
      <xdr:spPr bwMode="auto">
        <a:xfrm>
          <a:off x="6705600" y="597141300"/>
          <a:ext cx="19050" cy="180975"/>
        </a:xfrm>
        <a:prstGeom prst="rect">
          <a:avLst/>
        </a:prstGeom>
        <a:noFill/>
        <a:ln w="9525">
          <a:noFill/>
          <a:miter lim="800000"/>
          <a:headEnd/>
          <a:tailEnd/>
        </a:ln>
      </xdr:spPr>
    </xdr:sp>
    <xdr:clientData/>
  </xdr:twoCellAnchor>
  <xdr:twoCellAnchor editAs="oneCell">
    <xdr:from>
      <xdr:col>2</xdr:col>
      <xdr:colOff>609600</xdr:colOff>
      <xdr:row>2118</xdr:row>
      <xdr:rowOff>0</xdr:rowOff>
    </xdr:from>
    <xdr:to>
      <xdr:col>3</xdr:col>
      <xdr:colOff>19050</xdr:colOff>
      <xdr:row>2118</xdr:row>
      <xdr:rowOff>180975</xdr:rowOff>
    </xdr:to>
    <xdr:sp macro="" textlink="">
      <xdr:nvSpPr>
        <xdr:cNvPr id="127" name="Text Box 19"/>
        <xdr:cNvSpPr txBox="1">
          <a:spLocks noChangeArrowheads="1"/>
        </xdr:cNvSpPr>
      </xdr:nvSpPr>
      <xdr:spPr bwMode="auto">
        <a:xfrm>
          <a:off x="6705600" y="597141300"/>
          <a:ext cx="19050" cy="1809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28"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29"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30"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2120</xdr:row>
      <xdr:rowOff>200025</xdr:rowOff>
    </xdr:to>
    <xdr:sp macro="" textlink="">
      <xdr:nvSpPr>
        <xdr:cNvPr id="131" name="Text Box 19"/>
        <xdr:cNvSpPr txBox="1">
          <a:spLocks noChangeArrowheads="1"/>
        </xdr:cNvSpPr>
      </xdr:nvSpPr>
      <xdr:spPr bwMode="auto">
        <a:xfrm>
          <a:off x="6705600" y="597865200"/>
          <a:ext cx="19050" cy="20002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2120</xdr:row>
      <xdr:rowOff>200025</xdr:rowOff>
    </xdr:to>
    <xdr:sp macro="" textlink="">
      <xdr:nvSpPr>
        <xdr:cNvPr id="132" name="Text Box 19"/>
        <xdr:cNvSpPr txBox="1">
          <a:spLocks noChangeArrowheads="1"/>
        </xdr:cNvSpPr>
      </xdr:nvSpPr>
      <xdr:spPr bwMode="auto">
        <a:xfrm>
          <a:off x="6705600" y="597865200"/>
          <a:ext cx="19050" cy="20002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2120</xdr:row>
      <xdr:rowOff>200025</xdr:rowOff>
    </xdr:to>
    <xdr:sp macro="" textlink="">
      <xdr:nvSpPr>
        <xdr:cNvPr id="133" name="Text Box 19"/>
        <xdr:cNvSpPr txBox="1">
          <a:spLocks noChangeArrowheads="1"/>
        </xdr:cNvSpPr>
      </xdr:nvSpPr>
      <xdr:spPr bwMode="auto">
        <a:xfrm>
          <a:off x="6705600" y="597865200"/>
          <a:ext cx="19050" cy="20002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34"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35"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19050</xdr:colOff>
      <xdr:row>2133</xdr:row>
      <xdr:rowOff>258420</xdr:rowOff>
    </xdr:to>
    <xdr:sp macro="" textlink="">
      <xdr:nvSpPr>
        <xdr:cNvPr id="136" name="Text Box 19"/>
        <xdr:cNvSpPr txBox="1">
          <a:spLocks noChangeArrowheads="1"/>
        </xdr:cNvSpPr>
      </xdr:nvSpPr>
      <xdr:spPr bwMode="auto">
        <a:xfrm>
          <a:off x="6705600" y="604761300"/>
          <a:ext cx="19050" cy="25717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19050</xdr:colOff>
      <xdr:row>2133</xdr:row>
      <xdr:rowOff>258420</xdr:rowOff>
    </xdr:to>
    <xdr:sp macro="" textlink="">
      <xdr:nvSpPr>
        <xdr:cNvPr id="137" name="Text Box 19"/>
        <xdr:cNvSpPr txBox="1">
          <a:spLocks noChangeArrowheads="1"/>
        </xdr:cNvSpPr>
      </xdr:nvSpPr>
      <xdr:spPr bwMode="auto">
        <a:xfrm>
          <a:off x="6705600" y="604761300"/>
          <a:ext cx="19050" cy="25717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19050</xdr:colOff>
      <xdr:row>2133</xdr:row>
      <xdr:rowOff>258420</xdr:rowOff>
    </xdr:to>
    <xdr:sp macro="" textlink="">
      <xdr:nvSpPr>
        <xdr:cNvPr id="138" name="Text Box 19"/>
        <xdr:cNvSpPr txBox="1">
          <a:spLocks noChangeArrowheads="1"/>
        </xdr:cNvSpPr>
      </xdr:nvSpPr>
      <xdr:spPr bwMode="auto">
        <a:xfrm>
          <a:off x="6705600" y="604761300"/>
          <a:ext cx="19050" cy="25717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19050</xdr:colOff>
      <xdr:row>2133</xdr:row>
      <xdr:rowOff>200025</xdr:rowOff>
    </xdr:to>
    <xdr:sp macro="" textlink="">
      <xdr:nvSpPr>
        <xdr:cNvPr id="139" name="Text Box 19"/>
        <xdr:cNvSpPr txBox="1">
          <a:spLocks noChangeArrowheads="1"/>
        </xdr:cNvSpPr>
      </xdr:nvSpPr>
      <xdr:spPr bwMode="auto">
        <a:xfrm>
          <a:off x="6705600" y="604761300"/>
          <a:ext cx="19050" cy="20002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19050</xdr:colOff>
      <xdr:row>2133</xdr:row>
      <xdr:rowOff>200025</xdr:rowOff>
    </xdr:to>
    <xdr:sp macro="" textlink="">
      <xdr:nvSpPr>
        <xdr:cNvPr id="140" name="Text Box 19"/>
        <xdr:cNvSpPr txBox="1">
          <a:spLocks noChangeArrowheads="1"/>
        </xdr:cNvSpPr>
      </xdr:nvSpPr>
      <xdr:spPr bwMode="auto">
        <a:xfrm>
          <a:off x="6705600" y="604761300"/>
          <a:ext cx="19050" cy="20002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19050</xdr:colOff>
      <xdr:row>2133</xdr:row>
      <xdr:rowOff>200025</xdr:rowOff>
    </xdr:to>
    <xdr:sp macro="" textlink="">
      <xdr:nvSpPr>
        <xdr:cNvPr id="141" name="Text Box 19"/>
        <xdr:cNvSpPr txBox="1">
          <a:spLocks noChangeArrowheads="1"/>
        </xdr:cNvSpPr>
      </xdr:nvSpPr>
      <xdr:spPr bwMode="auto">
        <a:xfrm>
          <a:off x="6705600" y="604761300"/>
          <a:ext cx="19050" cy="20002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19050</xdr:colOff>
      <xdr:row>2133</xdr:row>
      <xdr:rowOff>258420</xdr:rowOff>
    </xdr:to>
    <xdr:sp macro="" textlink="">
      <xdr:nvSpPr>
        <xdr:cNvPr id="142" name="Text Box 19"/>
        <xdr:cNvSpPr txBox="1">
          <a:spLocks noChangeArrowheads="1"/>
        </xdr:cNvSpPr>
      </xdr:nvSpPr>
      <xdr:spPr bwMode="auto">
        <a:xfrm>
          <a:off x="6705600" y="604761300"/>
          <a:ext cx="19050" cy="25717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43" name="Text Box 19"/>
        <xdr:cNvSpPr txBox="1">
          <a:spLocks noChangeArrowheads="1"/>
        </xdr:cNvSpPr>
      </xdr:nvSpPr>
      <xdr:spPr bwMode="auto">
        <a:xfrm>
          <a:off x="6705600" y="529761450"/>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44" name="Text Box 19"/>
        <xdr:cNvSpPr txBox="1">
          <a:spLocks noChangeArrowheads="1"/>
        </xdr:cNvSpPr>
      </xdr:nvSpPr>
      <xdr:spPr bwMode="auto">
        <a:xfrm>
          <a:off x="6705600" y="529761450"/>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45" name="Text Box 19"/>
        <xdr:cNvSpPr txBox="1">
          <a:spLocks noChangeArrowheads="1"/>
        </xdr:cNvSpPr>
      </xdr:nvSpPr>
      <xdr:spPr bwMode="auto">
        <a:xfrm>
          <a:off x="6705600" y="529761450"/>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46" name="Text Box 19"/>
        <xdr:cNvSpPr txBox="1">
          <a:spLocks noChangeArrowheads="1"/>
        </xdr:cNvSpPr>
      </xdr:nvSpPr>
      <xdr:spPr bwMode="auto">
        <a:xfrm>
          <a:off x="6705600" y="529761450"/>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47" name="Text Box 19"/>
        <xdr:cNvSpPr txBox="1">
          <a:spLocks noChangeArrowheads="1"/>
        </xdr:cNvSpPr>
      </xdr:nvSpPr>
      <xdr:spPr bwMode="auto">
        <a:xfrm>
          <a:off x="6705600" y="530485350"/>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48" name="Text Box 19"/>
        <xdr:cNvSpPr txBox="1">
          <a:spLocks noChangeArrowheads="1"/>
        </xdr:cNvSpPr>
      </xdr:nvSpPr>
      <xdr:spPr bwMode="auto">
        <a:xfrm>
          <a:off x="6705600" y="530485350"/>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49" name="Text Box 19"/>
        <xdr:cNvSpPr txBox="1">
          <a:spLocks noChangeArrowheads="1"/>
        </xdr:cNvSpPr>
      </xdr:nvSpPr>
      <xdr:spPr bwMode="auto">
        <a:xfrm>
          <a:off x="6705600" y="530485350"/>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50" name="Text Box 19"/>
        <xdr:cNvSpPr txBox="1">
          <a:spLocks noChangeArrowheads="1"/>
        </xdr:cNvSpPr>
      </xdr:nvSpPr>
      <xdr:spPr bwMode="auto">
        <a:xfrm>
          <a:off x="6705600" y="530485350"/>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151" name="Text Box 19"/>
        <xdr:cNvSpPr txBox="1">
          <a:spLocks noChangeArrowheads="1"/>
        </xdr:cNvSpPr>
      </xdr:nvSpPr>
      <xdr:spPr bwMode="auto">
        <a:xfrm>
          <a:off x="6705600" y="531209250"/>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152" name="Text Box 19"/>
        <xdr:cNvSpPr txBox="1">
          <a:spLocks noChangeArrowheads="1"/>
        </xdr:cNvSpPr>
      </xdr:nvSpPr>
      <xdr:spPr bwMode="auto">
        <a:xfrm>
          <a:off x="6705600" y="531209250"/>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153" name="Text Box 19"/>
        <xdr:cNvSpPr txBox="1">
          <a:spLocks noChangeArrowheads="1"/>
        </xdr:cNvSpPr>
      </xdr:nvSpPr>
      <xdr:spPr bwMode="auto">
        <a:xfrm>
          <a:off x="6705600" y="531209250"/>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154" name="Text Box 19"/>
        <xdr:cNvSpPr txBox="1">
          <a:spLocks noChangeArrowheads="1"/>
        </xdr:cNvSpPr>
      </xdr:nvSpPr>
      <xdr:spPr bwMode="auto">
        <a:xfrm>
          <a:off x="6705600" y="53120925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55" name="Text Box 19"/>
        <xdr:cNvSpPr txBox="1">
          <a:spLocks noChangeArrowheads="1"/>
        </xdr:cNvSpPr>
      </xdr:nvSpPr>
      <xdr:spPr bwMode="auto">
        <a:xfrm>
          <a:off x="6705600" y="531752175"/>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56" name="Text Box 19"/>
        <xdr:cNvSpPr txBox="1">
          <a:spLocks noChangeArrowheads="1"/>
        </xdr:cNvSpPr>
      </xdr:nvSpPr>
      <xdr:spPr bwMode="auto">
        <a:xfrm>
          <a:off x="6705600" y="531752175"/>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57" name="Text Box 19"/>
        <xdr:cNvSpPr txBox="1">
          <a:spLocks noChangeArrowheads="1"/>
        </xdr:cNvSpPr>
      </xdr:nvSpPr>
      <xdr:spPr bwMode="auto">
        <a:xfrm>
          <a:off x="6705600" y="531752175"/>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58" name="Text Box 19"/>
        <xdr:cNvSpPr txBox="1">
          <a:spLocks noChangeArrowheads="1"/>
        </xdr:cNvSpPr>
      </xdr:nvSpPr>
      <xdr:spPr bwMode="auto">
        <a:xfrm>
          <a:off x="6705600" y="531752175"/>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159" name="Text Box 19"/>
        <xdr:cNvSpPr txBox="1">
          <a:spLocks noChangeArrowheads="1"/>
        </xdr:cNvSpPr>
      </xdr:nvSpPr>
      <xdr:spPr bwMode="auto">
        <a:xfrm>
          <a:off x="6705600" y="535009725"/>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160" name="Text Box 19"/>
        <xdr:cNvSpPr txBox="1">
          <a:spLocks noChangeArrowheads="1"/>
        </xdr:cNvSpPr>
      </xdr:nvSpPr>
      <xdr:spPr bwMode="auto">
        <a:xfrm>
          <a:off x="6705600" y="535009725"/>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161" name="Text Box 19"/>
        <xdr:cNvSpPr txBox="1">
          <a:spLocks noChangeArrowheads="1"/>
        </xdr:cNvSpPr>
      </xdr:nvSpPr>
      <xdr:spPr bwMode="auto">
        <a:xfrm>
          <a:off x="6705600" y="535009725"/>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162" name="Text Box 19"/>
        <xdr:cNvSpPr txBox="1">
          <a:spLocks noChangeArrowheads="1"/>
        </xdr:cNvSpPr>
      </xdr:nvSpPr>
      <xdr:spPr bwMode="auto">
        <a:xfrm>
          <a:off x="6705600" y="535009725"/>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163" name="Text Box 19"/>
        <xdr:cNvSpPr txBox="1">
          <a:spLocks noChangeArrowheads="1"/>
        </xdr:cNvSpPr>
      </xdr:nvSpPr>
      <xdr:spPr bwMode="auto">
        <a:xfrm>
          <a:off x="6705600" y="536457525"/>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164" name="Text Box 19"/>
        <xdr:cNvSpPr txBox="1">
          <a:spLocks noChangeArrowheads="1"/>
        </xdr:cNvSpPr>
      </xdr:nvSpPr>
      <xdr:spPr bwMode="auto">
        <a:xfrm>
          <a:off x="6705600" y="536457525"/>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165" name="Text Box 19"/>
        <xdr:cNvSpPr txBox="1">
          <a:spLocks noChangeArrowheads="1"/>
        </xdr:cNvSpPr>
      </xdr:nvSpPr>
      <xdr:spPr bwMode="auto">
        <a:xfrm>
          <a:off x="6705600" y="536457525"/>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166" name="Text Box 19"/>
        <xdr:cNvSpPr txBox="1">
          <a:spLocks noChangeArrowheads="1"/>
        </xdr:cNvSpPr>
      </xdr:nvSpPr>
      <xdr:spPr bwMode="auto">
        <a:xfrm>
          <a:off x="6705600" y="53645752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167" name="Text Box 19"/>
        <xdr:cNvSpPr txBox="1">
          <a:spLocks noChangeArrowheads="1"/>
        </xdr:cNvSpPr>
      </xdr:nvSpPr>
      <xdr:spPr bwMode="auto">
        <a:xfrm>
          <a:off x="6705600" y="53901022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168" name="Text Box 19"/>
        <xdr:cNvSpPr txBox="1">
          <a:spLocks noChangeArrowheads="1"/>
        </xdr:cNvSpPr>
      </xdr:nvSpPr>
      <xdr:spPr bwMode="auto">
        <a:xfrm>
          <a:off x="6705600" y="53901022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169" name="Text Box 19"/>
        <xdr:cNvSpPr txBox="1">
          <a:spLocks noChangeArrowheads="1"/>
        </xdr:cNvSpPr>
      </xdr:nvSpPr>
      <xdr:spPr bwMode="auto">
        <a:xfrm>
          <a:off x="6705600" y="53901022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170" name="Text Box 19"/>
        <xdr:cNvSpPr txBox="1">
          <a:spLocks noChangeArrowheads="1"/>
        </xdr:cNvSpPr>
      </xdr:nvSpPr>
      <xdr:spPr bwMode="auto">
        <a:xfrm>
          <a:off x="6705600" y="53901022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71" name="Text Box 19"/>
        <xdr:cNvSpPr txBox="1">
          <a:spLocks noChangeArrowheads="1"/>
        </xdr:cNvSpPr>
      </xdr:nvSpPr>
      <xdr:spPr bwMode="auto">
        <a:xfrm>
          <a:off x="6705600" y="5400960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72" name="Text Box 19"/>
        <xdr:cNvSpPr txBox="1">
          <a:spLocks noChangeArrowheads="1"/>
        </xdr:cNvSpPr>
      </xdr:nvSpPr>
      <xdr:spPr bwMode="auto">
        <a:xfrm>
          <a:off x="6705600" y="5400960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73" name="Text Box 19"/>
        <xdr:cNvSpPr txBox="1">
          <a:spLocks noChangeArrowheads="1"/>
        </xdr:cNvSpPr>
      </xdr:nvSpPr>
      <xdr:spPr bwMode="auto">
        <a:xfrm>
          <a:off x="6705600" y="5400960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74" name="Text Box 19"/>
        <xdr:cNvSpPr txBox="1">
          <a:spLocks noChangeArrowheads="1"/>
        </xdr:cNvSpPr>
      </xdr:nvSpPr>
      <xdr:spPr bwMode="auto">
        <a:xfrm>
          <a:off x="6705600" y="540096075"/>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75" name="Text Box 19"/>
        <xdr:cNvSpPr txBox="1">
          <a:spLocks noChangeArrowheads="1"/>
        </xdr:cNvSpPr>
      </xdr:nvSpPr>
      <xdr:spPr bwMode="auto">
        <a:xfrm>
          <a:off x="6705600" y="5410009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76" name="Text Box 19"/>
        <xdr:cNvSpPr txBox="1">
          <a:spLocks noChangeArrowheads="1"/>
        </xdr:cNvSpPr>
      </xdr:nvSpPr>
      <xdr:spPr bwMode="auto">
        <a:xfrm>
          <a:off x="6705600" y="5410009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77" name="Text Box 19"/>
        <xdr:cNvSpPr txBox="1">
          <a:spLocks noChangeArrowheads="1"/>
        </xdr:cNvSpPr>
      </xdr:nvSpPr>
      <xdr:spPr bwMode="auto">
        <a:xfrm>
          <a:off x="6705600" y="5410009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78" name="Text Box 19"/>
        <xdr:cNvSpPr txBox="1">
          <a:spLocks noChangeArrowheads="1"/>
        </xdr:cNvSpPr>
      </xdr:nvSpPr>
      <xdr:spPr bwMode="auto">
        <a:xfrm>
          <a:off x="6705600" y="541000950"/>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79" name="Text Box 19"/>
        <xdr:cNvSpPr txBox="1">
          <a:spLocks noChangeArrowheads="1"/>
        </xdr:cNvSpPr>
      </xdr:nvSpPr>
      <xdr:spPr bwMode="auto">
        <a:xfrm>
          <a:off x="6705600" y="542810700"/>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80" name="Text Box 19"/>
        <xdr:cNvSpPr txBox="1">
          <a:spLocks noChangeArrowheads="1"/>
        </xdr:cNvSpPr>
      </xdr:nvSpPr>
      <xdr:spPr bwMode="auto">
        <a:xfrm>
          <a:off x="6705600" y="542810700"/>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81" name="Text Box 19"/>
        <xdr:cNvSpPr txBox="1">
          <a:spLocks noChangeArrowheads="1"/>
        </xdr:cNvSpPr>
      </xdr:nvSpPr>
      <xdr:spPr bwMode="auto">
        <a:xfrm>
          <a:off x="6705600" y="542810700"/>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82" name="Text Box 19"/>
        <xdr:cNvSpPr txBox="1">
          <a:spLocks noChangeArrowheads="1"/>
        </xdr:cNvSpPr>
      </xdr:nvSpPr>
      <xdr:spPr bwMode="auto">
        <a:xfrm>
          <a:off x="6705600" y="5428107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83" name="Text Box 19"/>
        <xdr:cNvSpPr txBox="1">
          <a:spLocks noChangeArrowheads="1"/>
        </xdr:cNvSpPr>
      </xdr:nvSpPr>
      <xdr:spPr bwMode="auto">
        <a:xfrm>
          <a:off x="6705600" y="5435346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84" name="Text Box 19"/>
        <xdr:cNvSpPr txBox="1">
          <a:spLocks noChangeArrowheads="1"/>
        </xdr:cNvSpPr>
      </xdr:nvSpPr>
      <xdr:spPr bwMode="auto">
        <a:xfrm>
          <a:off x="6705600" y="5435346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85" name="Text Box 19"/>
        <xdr:cNvSpPr txBox="1">
          <a:spLocks noChangeArrowheads="1"/>
        </xdr:cNvSpPr>
      </xdr:nvSpPr>
      <xdr:spPr bwMode="auto">
        <a:xfrm>
          <a:off x="6705600" y="5435346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86" name="Text Box 19"/>
        <xdr:cNvSpPr txBox="1">
          <a:spLocks noChangeArrowheads="1"/>
        </xdr:cNvSpPr>
      </xdr:nvSpPr>
      <xdr:spPr bwMode="auto">
        <a:xfrm>
          <a:off x="6705600" y="54353460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187" name="Text Box 19"/>
        <xdr:cNvSpPr txBox="1">
          <a:spLocks noChangeArrowheads="1"/>
        </xdr:cNvSpPr>
      </xdr:nvSpPr>
      <xdr:spPr bwMode="auto">
        <a:xfrm>
          <a:off x="6705600" y="54481095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188" name="Text Box 19"/>
        <xdr:cNvSpPr txBox="1">
          <a:spLocks noChangeArrowheads="1"/>
        </xdr:cNvSpPr>
      </xdr:nvSpPr>
      <xdr:spPr bwMode="auto">
        <a:xfrm>
          <a:off x="6705600" y="54481095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189" name="Text Box 19"/>
        <xdr:cNvSpPr txBox="1">
          <a:spLocks noChangeArrowheads="1"/>
        </xdr:cNvSpPr>
      </xdr:nvSpPr>
      <xdr:spPr bwMode="auto">
        <a:xfrm>
          <a:off x="6705600" y="54481095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190" name="Text Box 19"/>
        <xdr:cNvSpPr txBox="1">
          <a:spLocks noChangeArrowheads="1"/>
        </xdr:cNvSpPr>
      </xdr:nvSpPr>
      <xdr:spPr bwMode="auto">
        <a:xfrm>
          <a:off x="6705600" y="5448109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91" name="Text Box 19"/>
        <xdr:cNvSpPr txBox="1">
          <a:spLocks noChangeArrowheads="1"/>
        </xdr:cNvSpPr>
      </xdr:nvSpPr>
      <xdr:spPr bwMode="auto">
        <a:xfrm>
          <a:off x="6705600" y="5451729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92" name="Text Box 19"/>
        <xdr:cNvSpPr txBox="1">
          <a:spLocks noChangeArrowheads="1"/>
        </xdr:cNvSpPr>
      </xdr:nvSpPr>
      <xdr:spPr bwMode="auto">
        <a:xfrm>
          <a:off x="6705600" y="5451729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93" name="Text Box 19"/>
        <xdr:cNvSpPr txBox="1">
          <a:spLocks noChangeArrowheads="1"/>
        </xdr:cNvSpPr>
      </xdr:nvSpPr>
      <xdr:spPr bwMode="auto">
        <a:xfrm>
          <a:off x="6705600" y="5451729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94" name="Text Box 19"/>
        <xdr:cNvSpPr txBox="1">
          <a:spLocks noChangeArrowheads="1"/>
        </xdr:cNvSpPr>
      </xdr:nvSpPr>
      <xdr:spPr bwMode="auto">
        <a:xfrm>
          <a:off x="6705600" y="545172900"/>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195" name="Text Box 19"/>
        <xdr:cNvSpPr txBox="1">
          <a:spLocks noChangeArrowheads="1"/>
        </xdr:cNvSpPr>
      </xdr:nvSpPr>
      <xdr:spPr bwMode="auto">
        <a:xfrm>
          <a:off x="6705600" y="54590632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196" name="Text Box 19"/>
        <xdr:cNvSpPr txBox="1">
          <a:spLocks noChangeArrowheads="1"/>
        </xdr:cNvSpPr>
      </xdr:nvSpPr>
      <xdr:spPr bwMode="auto">
        <a:xfrm>
          <a:off x="6705600" y="54590632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197" name="Text Box 19"/>
        <xdr:cNvSpPr txBox="1">
          <a:spLocks noChangeArrowheads="1"/>
        </xdr:cNvSpPr>
      </xdr:nvSpPr>
      <xdr:spPr bwMode="auto">
        <a:xfrm>
          <a:off x="6705600" y="54590632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198" name="Text Box 19"/>
        <xdr:cNvSpPr txBox="1">
          <a:spLocks noChangeArrowheads="1"/>
        </xdr:cNvSpPr>
      </xdr:nvSpPr>
      <xdr:spPr bwMode="auto">
        <a:xfrm>
          <a:off x="6705600" y="54590632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99" name="Text Box 19"/>
        <xdr:cNvSpPr txBox="1">
          <a:spLocks noChangeArrowheads="1"/>
        </xdr:cNvSpPr>
      </xdr:nvSpPr>
      <xdr:spPr bwMode="auto">
        <a:xfrm>
          <a:off x="6705600" y="5462682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00" name="Text Box 19"/>
        <xdr:cNvSpPr txBox="1">
          <a:spLocks noChangeArrowheads="1"/>
        </xdr:cNvSpPr>
      </xdr:nvSpPr>
      <xdr:spPr bwMode="auto">
        <a:xfrm>
          <a:off x="6705600" y="5462682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01" name="Text Box 19"/>
        <xdr:cNvSpPr txBox="1">
          <a:spLocks noChangeArrowheads="1"/>
        </xdr:cNvSpPr>
      </xdr:nvSpPr>
      <xdr:spPr bwMode="auto">
        <a:xfrm>
          <a:off x="6705600" y="5462682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02" name="Text Box 19"/>
        <xdr:cNvSpPr txBox="1">
          <a:spLocks noChangeArrowheads="1"/>
        </xdr:cNvSpPr>
      </xdr:nvSpPr>
      <xdr:spPr bwMode="auto">
        <a:xfrm>
          <a:off x="6705600" y="5462682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03" name="Text Box 19"/>
        <xdr:cNvSpPr txBox="1">
          <a:spLocks noChangeArrowheads="1"/>
        </xdr:cNvSpPr>
      </xdr:nvSpPr>
      <xdr:spPr bwMode="auto">
        <a:xfrm>
          <a:off x="6705600" y="5466302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04" name="Text Box 19"/>
        <xdr:cNvSpPr txBox="1">
          <a:spLocks noChangeArrowheads="1"/>
        </xdr:cNvSpPr>
      </xdr:nvSpPr>
      <xdr:spPr bwMode="auto">
        <a:xfrm>
          <a:off x="6705600" y="5466302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05" name="Text Box 19"/>
        <xdr:cNvSpPr txBox="1">
          <a:spLocks noChangeArrowheads="1"/>
        </xdr:cNvSpPr>
      </xdr:nvSpPr>
      <xdr:spPr bwMode="auto">
        <a:xfrm>
          <a:off x="6705600" y="5466302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06" name="Text Box 19"/>
        <xdr:cNvSpPr txBox="1">
          <a:spLocks noChangeArrowheads="1"/>
        </xdr:cNvSpPr>
      </xdr:nvSpPr>
      <xdr:spPr bwMode="auto">
        <a:xfrm>
          <a:off x="6705600" y="546630225"/>
          <a:ext cx="19050" cy="161925"/>
        </a:xfrm>
        <a:prstGeom prst="rect">
          <a:avLst/>
        </a:prstGeom>
        <a:noFill/>
        <a:ln w="9525">
          <a:noFill/>
          <a:miter lim="800000"/>
          <a:headEnd/>
          <a:tailEnd/>
        </a:ln>
      </xdr:spPr>
    </xdr:sp>
    <xdr:clientData/>
  </xdr:twoCellAnchor>
  <xdr:twoCellAnchor editAs="oneCell">
    <xdr:from>
      <xdr:col>2</xdr:col>
      <xdr:colOff>609600</xdr:colOff>
      <xdr:row>2021</xdr:row>
      <xdr:rowOff>0</xdr:rowOff>
    </xdr:from>
    <xdr:to>
      <xdr:col>3</xdr:col>
      <xdr:colOff>19050</xdr:colOff>
      <xdr:row>2021</xdr:row>
      <xdr:rowOff>161925</xdr:rowOff>
    </xdr:to>
    <xdr:sp macro="" textlink="">
      <xdr:nvSpPr>
        <xdr:cNvPr id="207" name="Text Box 19"/>
        <xdr:cNvSpPr txBox="1">
          <a:spLocks noChangeArrowheads="1"/>
        </xdr:cNvSpPr>
      </xdr:nvSpPr>
      <xdr:spPr bwMode="auto">
        <a:xfrm>
          <a:off x="6705600" y="549744900"/>
          <a:ext cx="19050" cy="161925"/>
        </a:xfrm>
        <a:prstGeom prst="rect">
          <a:avLst/>
        </a:prstGeom>
        <a:noFill/>
        <a:ln w="9525">
          <a:noFill/>
          <a:miter lim="800000"/>
          <a:headEnd/>
          <a:tailEnd/>
        </a:ln>
      </xdr:spPr>
    </xdr:sp>
    <xdr:clientData/>
  </xdr:twoCellAnchor>
  <xdr:twoCellAnchor editAs="oneCell">
    <xdr:from>
      <xdr:col>2</xdr:col>
      <xdr:colOff>609600</xdr:colOff>
      <xdr:row>2021</xdr:row>
      <xdr:rowOff>0</xdr:rowOff>
    </xdr:from>
    <xdr:to>
      <xdr:col>3</xdr:col>
      <xdr:colOff>19050</xdr:colOff>
      <xdr:row>2021</xdr:row>
      <xdr:rowOff>161925</xdr:rowOff>
    </xdr:to>
    <xdr:sp macro="" textlink="">
      <xdr:nvSpPr>
        <xdr:cNvPr id="208" name="Text Box 19"/>
        <xdr:cNvSpPr txBox="1">
          <a:spLocks noChangeArrowheads="1"/>
        </xdr:cNvSpPr>
      </xdr:nvSpPr>
      <xdr:spPr bwMode="auto">
        <a:xfrm>
          <a:off x="6705600" y="549744900"/>
          <a:ext cx="19050" cy="161925"/>
        </a:xfrm>
        <a:prstGeom prst="rect">
          <a:avLst/>
        </a:prstGeom>
        <a:noFill/>
        <a:ln w="9525">
          <a:noFill/>
          <a:miter lim="800000"/>
          <a:headEnd/>
          <a:tailEnd/>
        </a:ln>
      </xdr:spPr>
    </xdr:sp>
    <xdr:clientData/>
  </xdr:twoCellAnchor>
  <xdr:twoCellAnchor editAs="oneCell">
    <xdr:from>
      <xdr:col>2</xdr:col>
      <xdr:colOff>609600</xdr:colOff>
      <xdr:row>2021</xdr:row>
      <xdr:rowOff>0</xdr:rowOff>
    </xdr:from>
    <xdr:to>
      <xdr:col>3</xdr:col>
      <xdr:colOff>19050</xdr:colOff>
      <xdr:row>2021</xdr:row>
      <xdr:rowOff>161925</xdr:rowOff>
    </xdr:to>
    <xdr:sp macro="" textlink="">
      <xdr:nvSpPr>
        <xdr:cNvPr id="209" name="Text Box 19"/>
        <xdr:cNvSpPr txBox="1">
          <a:spLocks noChangeArrowheads="1"/>
        </xdr:cNvSpPr>
      </xdr:nvSpPr>
      <xdr:spPr bwMode="auto">
        <a:xfrm>
          <a:off x="6705600" y="549744900"/>
          <a:ext cx="19050" cy="161925"/>
        </a:xfrm>
        <a:prstGeom prst="rect">
          <a:avLst/>
        </a:prstGeom>
        <a:noFill/>
        <a:ln w="9525">
          <a:noFill/>
          <a:miter lim="800000"/>
          <a:headEnd/>
          <a:tailEnd/>
        </a:ln>
      </xdr:spPr>
    </xdr:sp>
    <xdr:clientData/>
  </xdr:twoCellAnchor>
  <xdr:twoCellAnchor editAs="oneCell">
    <xdr:from>
      <xdr:col>2</xdr:col>
      <xdr:colOff>609600</xdr:colOff>
      <xdr:row>2021</xdr:row>
      <xdr:rowOff>0</xdr:rowOff>
    </xdr:from>
    <xdr:to>
      <xdr:col>3</xdr:col>
      <xdr:colOff>19050</xdr:colOff>
      <xdr:row>2021</xdr:row>
      <xdr:rowOff>161925</xdr:rowOff>
    </xdr:to>
    <xdr:sp macro="" textlink="">
      <xdr:nvSpPr>
        <xdr:cNvPr id="210" name="Text Box 19"/>
        <xdr:cNvSpPr txBox="1">
          <a:spLocks noChangeArrowheads="1"/>
        </xdr:cNvSpPr>
      </xdr:nvSpPr>
      <xdr:spPr bwMode="auto">
        <a:xfrm>
          <a:off x="6705600" y="549744900"/>
          <a:ext cx="19050" cy="161925"/>
        </a:xfrm>
        <a:prstGeom prst="rect">
          <a:avLst/>
        </a:prstGeom>
        <a:noFill/>
        <a:ln w="9525">
          <a:noFill/>
          <a:miter lim="800000"/>
          <a:headEnd/>
          <a:tailEnd/>
        </a:ln>
      </xdr:spPr>
    </xdr:sp>
    <xdr:clientData/>
  </xdr:twoCellAnchor>
  <xdr:twoCellAnchor editAs="oneCell">
    <xdr:from>
      <xdr:col>2</xdr:col>
      <xdr:colOff>609600</xdr:colOff>
      <xdr:row>2023</xdr:row>
      <xdr:rowOff>0</xdr:rowOff>
    </xdr:from>
    <xdr:to>
      <xdr:col>3</xdr:col>
      <xdr:colOff>19050</xdr:colOff>
      <xdr:row>2023</xdr:row>
      <xdr:rowOff>161925</xdr:rowOff>
    </xdr:to>
    <xdr:sp macro="" textlink="">
      <xdr:nvSpPr>
        <xdr:cNvPr id="211" name="Text Box 19"/>
        <xdr:cNvSpPr txBox="1">
          <a:spLocks noChangeArrowheads="1"/>
        </xdr:cNvSpPr>
      </xdr:nvSpPr>
      <xdr:spPr bwMode="auto">
        <a:xfrm>
          <a:off x="6705600" y="551192700"/>
          <a:ext cx="19050" cy="161925"/>
        </a:xfrm>
        <a:prstGeom prst="rect">
          <a:avLst/>
        </a:prstGeom>
        <a:noFill/>
        <a:ln w="9525">
          <a:noFill/>
          <a:miter lim="800000"/>
          <a:headEnd/>
          <a:tailEnd/>
        </a:ln>
      </xdr:spPr>
    </xdr:sp>
    <xdr:clientData/>
  </xdr:twoCellAnchor>
  <xdr:twoCellAnchor editAs="oneCell">
    <xdr:from>
      <xdr:col>2</xdr:col>
      <xdr:colOff>609600</xdr:colOff>
      <xdr:row>2023</xdr:row>
      <xdr:rowOff>0</xdr:rowOff>
    </xdr:from>
    <xdr:to>
      <xdr:col>3</xdr:col>
      <xdr:colOff>19050</xdr:colOff>
      <xdr:row>2023</xdr:row>
      <xdr:rowOff>161925</xdr:rowOff>
    </xdr:to>
    <xdr:sp macro="" textlink="">
      <xdr:nvSpPr>
        <xdr:cNvPr id="212" name="Text Box 19"/>
        <xdr:cNvSpPr txBox="1">
          <a:spLocks noChangeArrowheads="1"/>
        </xdr:cNvSpPr>
      </xdr:nvSpPr>
      <xdr:spPr bwMode="auto">
        <a:xfrm>
          <a:off x="6705600" y="551192700"/>
          <a:ext cx="19050" cy="161925"/>
        </a:xfrm>
        <a:prstGeom prst="rect">
          <a:avLst/>
        </a:prstGeom>
        <a:noFill/>
        <a:ln w="9525">
          <a:noFill/>
          <a:miter lim="800000"/>
          <a:headEnd/>
          <a:tailEnd/>
        </a:ln>
      </xdr:spPr>
    </xdr:sp>
    <xdr:clientData/>
  </xdr:twoCellAnchor>
  <xdr:twoCellAnchor editAs="oneCell">
    <xdr:from>
      <xdr:col>2</xdr:col>
      <xdr:colOff>609600</xdr:colOff>
      <xdr:row>2023</xdr:row>
      <xdr:rowOff>0</xdr:rowOff>
    </xdr:from>
    <xdr:to>
      <xdr:col>3</xdr:col>
      <xdr:colOff>19050</xdr:colOff>
      <xdr:row>2023</xdr:row>
      <xdr:rowOff>161925</xdr:rowOff>
    </xdr:to>
    <xdr:sp macro="" textlink="">
      <xdr:nvSpPr>
        <xdr:cNvPr id="213" name="Text Box 19"/>
        <xdr:cNvSpPr txBox="1">
          <a:spLocks noChangeArrowheads="1"/>
        </xdr:cNvSpPr>
      </xdr:nvSpPr>
      <xdr:spPr bwMode="auto">
        <a:xfrm>
          <a:off x="6705600" y="551192700"/>
          <a:ext cx="19050" cy="161925"/>
        </a:xfrm>
        <a:prstGeom prst="rect">
          <a:avLst/>
        </a:prstGeom>
        <a:noFill/>
        <a:ln w="9525">
          <a:noFill/>
          <a:miter lim="800000"/>
          <a:headEnd/>
          <a:tailEnd/>
        </a:ln>
      </xdr:spPr>
    </xdr:sp>
    <xdr:clientData/>
  </xdr:twoCellAnchor>
  <xdr:twoCellAnchor editAs="oneCell">
    <xdr:from>
      <xdr:col>2</xdr:col>
      <xdr:colOff>609600</xdr:colOff>
      <xdr:row>2023</xdr:row>
      <xdr:rowOff>0</xdr:rowOff>
    </xdr:from>
    <xdr:to>
      <xdr:col>3</xdr:col>
      <xdr:colOff>19050</xdr:colOff>
      <xdr:row>2023</xdr:row>
      <xdr:rowOff>161925</xdr:rowOff>
    </xdr:to>
    <xdr:sp macro="" textlink="">
      <xdr:nvSpPr>
        <xdr:cNvPr id="214" name="Text Box 19"/>
        <xdr:cNvSpPr txBox="1">
          <a:spLocks noChangeArrowheads="1"/>
        </xdr:cNvSpPr>
      </xdr:nvSpPr>
      <xdr:spPr bwMode="auto">
        <a:xfrm>
          <a:off x="6705600" y="551192700"/>
          <a:ext cx="19050" cy="161925"/>
        </a:xfrm>
        <a:prstGeom prst="rect">
          <a:avLst/>
        </a:prstGeom>
        <a:noFill/>
        <a:ln w="9525">
          <a:noFill/>
          <a:miter lim="800000"/>
          <a:headEnd/>
          <a:tailEnd/>
        </a:ln>
      </xdr:spPr>
    </xdr:sp>
    <xdr:clientData/>
  </xdr:twoCellAnchor>
  <xdr:twoCellAnchor editAs="oneCell">
    <xdr:from>
      <xdr:col>2</xdr:col>
      <xdr:colOff>609600</xdr:colOff>
      <xdr:row>2026</xdr:row>
      <xdr:rowOff>0</xdr:rowOff>
    </xdr:from>
    <xdr:to>
      <xdr:col>3</xdr:col>
      <xdr:colOff>19050</xdr:colOff>
      <xdr:row>2026</xdr:row>
      <xdr:rowOff>161925</xdr:rowOff>
    </xdr:to>
    <xdr:sp macro="" textlink="">
      <xdr:nvSpPr>
        <xdr:cNvPr id="215" name="Text Box 19"/>
        <xdr:cNvSpPr txBox="1">
          <a:spLocks noChangeArrowheads="1"/>
        </xdr:cNvSpPr>
      </xdr:nvSpPr>
      <xdr:spPr bwMode="auto">
        <a:xfrm>
          <a:off x="6705600" y="553545375"/>
          <a:ext cx="19050" cy="161925"/>
        </a:xfrm>
        <a:prstGeom prst="rect">
          <a:avLst/>
        </a:prstGeom>
        <a:noFill/>
        <a:ln w="9525">
          <a:noFill/>
          <a:miter lim="800000"/>
          <a:headEnd/>
          <a:tailEnd/>
        </a:ln>
      </xdr:spPr>
    </xdr:sp>
    <xdr:clientData/>
  </xdr:twoCellAnchor>
  <xdr:twoCellAnchor editAs="oneCell">
    <xdr:from>
      <xdr:col>2</xdr:col>
      <xdr:colOff>609600</xdr:colOff>
      <xdr:row>2026</xdr:row>
      <xdr:rowOff>0</xdr:rowOff>
    </xdr:from>
    <xdr:to>
      <xdr:col>3</xdr:col>
      <xdr:colOff>19050</xdr:colOff>
      <xdr:row>2026</xdr:row>
      <xdr:rowOff>161925</xdr:rowOff>
    </xdr:to>
    <xdr:sp macro="" textlink="">
      <xdr:nvSpPr>
        <xdr:cNvPr id="216" name="Text Box 19"/>
        <xdr:cNvSpPr txBox="1">
          <a:spLocks noChangeArrowheads="1"/>
        </xdr:cNvSpPr>
      </xdr:nvSpPr>
      <xdr:spPr bwMode="auto">
        <a:xfrm>
          <a:off x="6705600" y="553545375"/>
          <a:ext cx="19050" cy="161925"/>
        </a:xfrm>
        <a:prstGeom prst="rect">
          <a:avLst/>
        </a:prstGeom>
        <a:noFill/>
        <a:ln w="9525">
          <a:noFill/>
          <a:miter lim="800000"/>
          <a:headEnd/>
          <a:tailEnd/>
        </a:ln>
      </xdr:spPr>
    </xdr:sp>
    <xdr:clientData/>
  </xdr:twoCellAnchor>
  <xdr:twoCellAnchor editAs="oneCell">
    <xdr:from>
      <xdr:col>2</xdr:col>
      <xdr:colOff>609600</xdr:colOff>
      <xdr:row>2026</xdr:row>
      <xdr:rowOff>0</xdr:rowOff>
    </xdr:from>
    <xdr:to>
      <xdr:col>3</xdr:col>
      <xdr:colOff>19050</xdr:colOff>
      <xdr:row>2026</xdr:row>
      <xdr:rowOff>161925</xdr:rowOff>
    </xdr:to>
    <xdr:sp macro="" textlink="">
      <xdr:nvSpPr>
        <xdr:cNvPr id="217" name="Text Box 19"/>
        <xdr:cNvSpPr txBox="1">
          <a:spLocks noChangeArrowheads="1"/>
        </xdr:cNvSpPr>
      </xdr:nvSpPr>
      <xdr:spPr bwMode="auto">
        <a:xfrm>
          <a:off x="6705600" y="553545375"/>
          <a:ext cx="19050" cy="161925"/>
        </a:xfrm>
        <a:prstGeom prst="rect">
          <a:avLst/>
        </a:prstGeom>
        <a:noFill/>
        <a:ln w="9525">
          <a:noFill/>
          <a:miter lim="800000"/>
          <a:headEnd/>
          <a:tailEnd/>
        </a:ln>
      </xdr:spPr>
    </xdr:sp>
    <xdr:clientData/>
  </xdr:twoCellAnchor>
  <xdr:twoCellAnchor editAs="oneCell">
    <xdr:from>
      <xdr:col>2</xdr:col>
      <xdr:colOff>609600</xdr:colOff>
      <xdr:row>2026</xdr:row>
      <xdr:rowOff>0</xdr:rowOff>
    </xdr:from>
    <xdr:to>
      <xdr:col>3</xdr:col>
      <xdr:colOff>19050</xdr:colOff>
      <xdr:row>2026</xdr:row>
      <xdr:rowOff>161925</xdr:rowOff>
    </xdr:to>
    <xdr:sp macro="" textlink="">
      <xdr:nvSpPr>
        <xdr:cNvPr id="218" name="Text Box 19"/>
        <xdr:cNvSpPr txBox="1">
          <a:spLocks noChangeArrowheads="1"/>
        </xdr:cNvSpPr>
      </xdr:nvSpPr>
      <xdr:spPr bwMode="auto">
        <a:xfrm>
          <a:off x="6705600" y="553545375"/>
          <a:ext cx="19050" cy="161925"/>
        </a:xfrm>
        <a:prstGeom prst="rect">
          <a:avLst/>
        </a:prstGeom>
        <a:noFill/>
        <a:ln w="9525">
          <a:noFill/>
          <a:miter lim="800000"/>
          <a:headEnd/>
          <a:tailEnd/>
        </a:ln>
      </xdr:spPr>
    </xdr:sp>
    <xdr:clientData/>
  </xdr:twoCellAnchor>
  <xdr:twoCellAnchor editAs="oneCell">
    <xdr:from>
      <xdr:col>2</xdr:col>
      <xdr:colOff>609600</xdr:colOff>
      <xdr:row>2027</xdr:row>
      <xdr:rowOff>0</xdr:rowOff>
    </xdr:from>
    <xdr:to>
      <xdr:col>3</xdr:col>
      <xdr:colOff>19050</xdr:colOff>
      <xdr:row>2027</xdr:row>
      <xdr:rowOff>161925</xdr:rowOff>
    </xdr:to>
    <xdr:sp macro="" textlink="">
      <xdr:nvSpPr>
        <xdr:cNvPr id="219" name="Text Box 19"/>
        <xdr:cNvSpPr txBox="1">
          <a:spLocks noChangeArrowheads="1"/>
        </xdr:cNvSpPr>
      </xdr:nvSpPr>
      <xdr:spPr bwMode="auto">
        <a:xfrm>
          <a:off x="6705600" y="554450250"/>
          <a:ext cx="19050" cy="161925"/>
        </a:xfrm>
        <a:prstGeom prst="rect">
          <a:avLst/>
        </a:prstGeom>
        <a:noFill/>
        <a:ln w="9525">
          <a:noFill/>
          <a:miter lim="800000"/>
          <a:headEnd/>
          <a:tailEnd/>
        </a:ln>
      </xdr:spPr>
    </xdr:sp>
    <xdr:clientData/>
  </xdr:twoCellAnchor>
  <xdr:twoCellAnchor editAs="oneCell">
    <xdr:from>
      <xdr:col>2</xdr:col>
      <xdr:colOff>609600</xdr:colOff>
      <xdr:row>2027</xdr:row>
      <xdr:rowOff>0</xdr:rowOff>
    </xdr:from>
    <xdr:to>
      <xdr:col>3</xdr:col>
      <xdr:colOff>19050</xdr:colOff>
      <xdr:row>2027</xdr:row>
      <xdr:rowOff>161925</xdr:rowOff>
    </xdr:to>
    <xdr:sp macro="" textlink="">
      <xdr:nvSpPr>
        <xdr:cNvPr id="220" name="Text Box 19"/>
        <xdr:cNvSpPr txBox="1">
          <a:spLocks noChangeArrowheads="1"/>
        </xdr:cNvSpPr>
      </xdr:nvSpPr>
      <xdr:spPr bwMode="auto">
        <a:xfrm>
          <a:off x="6705600" y="554450250"/>
          <a:ext cx="19050" cy="161925"/>
        </a:xfrm>
        <a:prstGeom prst="rect">
          <a:avLst/>
        </a:prstGeom>
        <a:noFill/>
        <a:ln w="9525">
          <a:noFill/>
          <a:miter lim="800000"/>
          <a:headEnd/>
          <a:tailEnd/>
        </a:ln>
      </xdr:spPr>
    </xdr:sp>
    <xdr:clientData/>
  </xdr:twoCellAnchor>
  <xdr:twoCellAnchor editAs="oneCell">
    <xdr:from>
      <xdr:col>2</xdr:col>
      <xdr:colOff>609600</xdr:colOff>
      <xdr:row>2027</xdr:row>
      <xdr:rowOff>0</xdr:rowOff>
    </xdr:from>
    <xdr:to>
      <xdr:col>3</xdr:col>
      <xdr:colOff>19050</xdr:colOff>
      <xdr:row>2027</xdr:row>
      <xdr:rowOff>161925</xdr:rowOff>
    </xdr:to>
    <xdr:sp macro="" textlink="">
      <xdr:nvSpPr>
        <xdr:cNvPr id="221" name="Text Box 19"/>
        <xdr:cNvSpPr txBox="1">
          <a:spLocks noChangeArrowheads="1"/>
        </xdr:cNvSpPr>
      </xdr:nvSpPr>
      <xdr:spPr bwMode="auto">
        <a:xfrm>
          <a:off x="6705600" y="554450250"/>
          <a:ext cx="19050" cy="161925"/>
        </a:xfrm>
        <a:prstGeom prst="rect">
          <a:avLst/>
        </a:prstGeom>
        <a:noFill/>
        <a:ln w="9525">
          <a:noFill/>
          <a:miter lim="800000"/>
          <a:headEnd/>
          <a:tailEnd/>
        </a:ln>
      </xdr:spPr>
    </xdr:sp>
    <xdr:clientData/>
  </xdr:twoCellAnchor>
  <xdr:twoCellAnchor editAs="oneCell">
    <xdr:from>
      <xdr:col>2</xdr:col>
      <xdr:colOff>609600</xdr:colOff>
      <xdr:row>2027</xdr:row>
      <xdr:rowOff>0</xdr:rowOff>
    </xdr:from>
    <xdr:to>
      <xdr:col>3</xdr:col>
      <xdr:colOff>19050</xdr:colOff>
      <xdr:row>2027</xdr:row>
      <xdr:rowOff>161925</xdr:rowOff>
    </xdr:to>
    <xdr:sp macro="" textlink="">
      <xdr:nvSpPr>
        <xdr:cNvPr id="222" name="Text Box 19"/>
        <xdr:cNvSpPr txBox="1">
          <a:spLocks noChangeArrowheads="1"/>
        </xdr:cNvSpPr>
      </xdr:nvSpPr>
      <xdr:spPr bwMode="auto">
        <a:xfrm>
          <a:off x="6705600" y="554450250"/>
          <a:ext cx="19050" cy="161925"/>
        </a:xfrm>
        <a:prstGeom prst="rect">
          <a:avLst/>
        </a:prstGeom>
        <a:noFill/>
        <a:ln w="9525">
          <a:noFill/>
          <a:miter lim="800000"/>
          <a:headEnd/>
          <a:tailEnd/>
        </a:ln>
      </xdr:spPr>
    </xdr:sp>
    <xdr:clientData/>
  </xdr:twoCellAnchor>
  <xdr:twoCellAnchor editAs="oneCell">
    <xdr:from>
      <xdr:col>2</xdr:col>
      <xdr:colOff>609600</xdr:colOff>
      <xdr:row>2028</xdr:row>
      <xdr:rowOff>0</xdr:rowOff>
    </xdr:from>
    <xdr:to>
      <xdr:col>3</xdr:col>
      <xdr:colOff>19050</xdr:colOff>
      <xdr:row>2028</xdr:row>
      <xdr:rowOff>161925</xdr:rowOff>
    </xdr:to>
    <xdr:sp macro="" textlink="">
      <xdr:nvSpPr>
        <xdr:cNvPr id="223" name="Text Box 19"/>
        <xdr:cNvSpPr txBox="1">
          <a:spLocks noChangeArrowheads="1"/>
        </xdr:cNvSpPr>
      </xdr:nvSpPr>
      <xdr:spPr bwMode="auto">
        <a:xfrm>
          <a:off x="6705600" y="555355125"/>
          <a:ext cx="19050" cy="161925"/>
        </a:xfrm>
        <a:prstGeom prst="rect">
          <a:avLst/>
        </a:prstGeom>
        <a:noFill/>
        <a:ln w="9525">
          <a:noFill/>
          <a:miter lim="800000"/>
          <a:headEnd/>
          <a:tailEnd/>
        </a:ln>
      </xdr:spPr>
    </xdr:sp>
    <xdr:clientData/>
  </xdr:twoCellAnchor>
  <xdr:twoCellAnchor editAs="oneCell">
    <xdr:from>
      <xdr:col>2</xdr:col>
      <xdr:colOff>609600</xdr:colOff>
      <xdr:row>2028</xdr:row>
      <xdr:rowOff>0</xdr:rowOff>
    </xdr:from>
    <xdr:to>
      <xdr:col>3</xdr:col>
      <xdr:colOff>19050</xdr:colOff>
      <xdr:row>2028</xdr:row>
      <xdr:rowOff>161925</xdr:rowOff>
    </xdr:to>
    <xdr:sp macro="" textlink="">
      <xdr:nvSpPr>
        <xdr:cNvPr id="224" name="Text Box 19"/>
        <xdr:cNvSpPr txBox="1">
          <a:spLocks noChangeArrowheads="1"/>
        </xdr:cNvSpPr>
      </xdr:nvSpPr>
      <xdr:spPr bwMode="auto">
        <a:xfrm>
          <a:off x="6705600" y="555355125"/>
          <a:ext cx="19050" cy="161925"/>
        </a:xfrm>
        <a:prstGeom prst="rect">
          <a:avLst/>
        </a:prstGeom>
        <a:noFill/>
        <a:ln w="9525">
          <a:noFill/>
          <a:miter lim="800000"/>
          <a:headEnd/>
          <a:tailEnd/>
        </a:ln>
      </xdr:spPr>
    </xdr:sp>
    <xdr:clientData/>
  </xdr:twoCellAnchor>
  <xdr:twoCellAnchor editAs="oneCell">
    <xdr:from>
      <xdr:col>2</xdr:col>
      <xdr:colOff>609600</xdr:colOff>
      <xdr:row>2028</xdr:row>
      <xdr:rowOff>0</xdr:rowOff>
    </xdr:from>
    <xdr:to>
      <xdr:col>3</xdr:col>
      <xdr:colOff>19050</xdr:colOff>
      <xdr:row>2028</xdr:row>
      <xdr:rowOff>161925</xdr:rowOff>
    </xdr:to>
    <xdr:sp macro="" textlink="">
      <xdr:nvSpPr>
        <xdr:cNvPr id="225" name="Text Box 19"/>
        <xdr:cNvSpPr txBox="1">
          <a:spLocks noChangeArrowheads="1"/>
        </xdr:cNvSpPr>
      </xdr:nvSpPr>
      <xdr:spPr bwMode="auto">
        <a:xfrm>
          <a:off x="6705600" y="555355125"/>
          <a:ext cx="19050" cy="161925"/>
        </a:xfrm>
        <a:prstGeom prst="rect">
          <a:avLst/>
        </a:prstGeom>
        <a:noFill/>
        <a:ln w="9525">
          <a:noFill/>
          <a:miter lim="800000"/>
          <a:headEnd/>
          <a:tailEnd/>
        </a:ln>
      </xdr:spPr>
    </xdr:sp>
    <xdr:clientData/>
  </xdr:twoCellAnchor>
  <xdr:twoCellAnchor editAs="oneCell">
    <xdr:from>
      <xdr:col>2</xdr:col>
      <xdr:colOff>609600</xdr:colOff>
      <xdr:row>2028</xdr:row>
      <xdr:rowOff>0</xdr:rowOff>
    </xdr:from>
    <xdr:to>
      <xdr:col>3</xdr:col>
      <xdr:colOff>19050</xdr:colOff>
      <xdr:row>2028</xdr:row>
      <xdr:rowOff>161925</xdr:rowOff>
    </xdr:to>
    <xdr:sp macro="" textlink="">
      <xdr:nvSpPr>
        <xdr:cNvPr id="226" name="Text Box 19"/>
        <xdr:cNvSpPr txBox="1">
          <a:spLocks noChangeArrowheads="1"/>
        </xdr:cNvSpPr>
      </xdr:nvSpPr>
      <xdr:spPr bwMode="auto">
        <a:xfrm>
          <a:off x="6705600" y="555355125"/>
          <a:ext cx="19050" cy="161925"/>
        </a:xfrm>
        <a:prstGeom prst="rect">
          <a:avLst/>
        </a:prstGeom>
        <a:noFill/>
        <a:ln w="9525">
          <a:noFill/>
          <a:miter lim="800000"/>
          <a:headEnd/>
          <a:tailEnd/>
        </a:ln>
      </xdr:spPr>
    </xdr:sp>
    <xdr:clientData/>
  </xdr:twoCellAnchor>
  <xdr:twoCellAnchor editAs="oneCell">
    <xdr:from>
      <xdr:col>2</xdr:col>
      <xdr:colOff>609600</xdr:colOff>
      <xdr:row>2029</xdr:row>
      <xdr:rowOff>0</xdr:rowOff>
    </xdr:from>
    <xdr:to>
      <xdr:col>3</xdr:col>
      <xdr:colOff>19050</xdr:colOff>
      <xdr:row>2029</xdr:row>
      <xdr:rowOff>161925</xdr:rowOff>
    </xdr:to>
    <xdr:sp macro="" textlink="">
      <xdr:nvSpPr>
        <xdr:cNvPr id="227" name="Text Box 19"/>
        <xdr:cNvSpPr txBox="1">
          <a:spLocks noChangeArrowheads="1"/>
        </xdr:cNvSpPr>
      </xdr:nvSpPr>
      <xdr:spPr bwMode="auto">
        <a:xfrm>
          <a:off x="6705600" y="556260000"/>
          <a:ext cx="19050" cy="161925"/>
        </a:xfrm>
        <a:prstGeom prst="rect">
          <a:avLst/>
        </a:prstGeom>
        <a:noFill/>
        <a:ln w="9525">
          <a:noFill/>
          <a:miter lim="800000"/>
          <a:headEnd/>
          <a:tailEnd/>
        </a:ln>
      </xdr:spPr>
    </xdr:sp>
    <xdr:clientData/>
  </xdr:twoCellAnchor>
  <xdr:twoCellAnchor editAs="oneCell">
    <xdr:from>
      <xdr:col>2</xdr:col>
      <xdr:colOff>609600</xdr:colOff>
      <xdr:row>2029</xdr:row>
      <xdr:rowOff>0</xdr:rowOff>
    </xdr:from>
    <xdr:to>
      <xdr:col>3</xdr:col>
      <xdr:colOff>19050</xdr:colOff>
      <xdr:row>2029</xdr:row>
      <xdr:rowOff>161925</xdr:rowOff>
    </xdr:to>
    <xdr:sp macro="" textlink="">
      <xdr:nvSpPr>
        <xdr:cNvPr id="228" name="Text Box 19"/>
        <xdr:cNvSpPr txBox="1">
          <a:spLocks noChangeArrowheads="1"/>
        </xdr:cNvSpPr>
      </xdr:nvSpPr>
      <xdr:spPr bwMode="auto">
        <a:xfrm>
          <a:off x="6705600" y="556260000"/>
          <a:ext cx="19050" cy="161925"/>
        </a:xfrm>
        <a:prstGeom prst="rect">
          <a:avLst/>
        </a:prstGeom>
        <a:noFill/>
        <a:ln w="9525">
          <a:noFill/>
          <a:miter lim="800000"/>
          <a:headEnd/>
          <a:tailEnd/>
        </a:ln>
      </xdr:spPr>
    </xdr:sp>
    <xdr:clientData/>
  </xdr:twoCellAnchor>
  <xdr:twoCellAnchor editAs="oneCell">
    <xdr:from>
      <xdr:col>2</xdr:col>
      <xdr:colOff>609600</xdr:colOff>
      <xdr:row>2029</xdr:row>
      <xdr:rowOff>0</xdr:rowOff>
    </xdr:from>
    <xdr:to>
      <xdr:col>3</xdr:col>
      <xdr:colOff>19050</xdr:colOff>
      <xdr:row>2029</xdr:row>
      <xdr:rowOff>161925</xdr:rowOff>
    </xdr:to>
    <xdr:sp macro="" textlink="">
      <xdr:nvSpPr>
        <xdr:cNvPr id="229" name="Text Box 19"/>
        <xdr:cNvSpPr txBox="1">
          <a:spLocks noChangeArrowheads="1"/>
        </xdr:cNvSpPr>
      </xdr:nvSpPr>
      <xdr:spPr bwMode="auto">
        <a:xfrm>
          <a:off x="6705600" y="556260000"/>
          <a:ext cx="19050" cy="161925"/>
        </a:xfrm>
        <a:prstGeom prst="rect">
          <a:avLst/>
        </a:prstGeom>
        <a:noFill/>
        <a:ln w="9525">
          <a:noFill/>
          <a:miter lim="800000"/>
          <a:headEnd/>
          <a:tailEnd/>
        </a:ln>
      </xdr:spPr>
    </xdr:sp>
    <xdr:clientData/>
  </xdr:twoCellAnchor>
  <xdr:twoCellAnchor editAs="oneCell">
    <xdr:from>
      <xdr:col>2</xdr:col>
      <xdr:colOff>609600</xdr:colOff>
      <xdr:row>2029</xdr:row>
      <xdr:rowOff>0</xdr:rowOff>
    </xdr:from>
    <xdr:to>
      <xdr:col>3</xdr:col>
      <xdr:colOff>19050</xdr:colOff>
      <xdr:row>2029</xdr:row>
      <xdr:rowOff>161925</xdr:rowOff>
    </xdr:to>
    <xdr:sp macro="" textlink="">
      <xdr:nvSpPr>
        <xdr:cNvPr id="230" name="Text Box 19"/>
        <xdr:cNvSpPr txBox="1">
          <a:spLocks noChangeArrowheads="1"/>
        </xdr:cNvSpPr>
      </xdr:nvSpPr>
      <xdr:spPr bwMode="auto">
        <a:xfrm>
          <a:off x="6705600" y="556260000"/>
          <a:ext cx="19050" cy="161925"/>
        </a:xfrm>
        <a:prstGeom prst="rect">
          <a:avLst/>
        </a:prstGeom>
        <a:noFill/>
        <a:ln w="9525">
          <a:noFill/>
          <a:miter lim="800000"/>
          <a:headEnd/>
          <a:tailEnd/>
        </a:ln>
      </xdr:spPr>
    </xdr:sp>
    <xdr:clientData/>
  </xdr:twoCellAnchor>
  <xdr:twoCellAnchor editAs="oneCell">
    <xdr:from>
      <xdr:col>2</xdr:col>
      <xdr:colOff>609600</xdr:colOff>
      <xdr:row>2030</xdr:row>
      <xdr:rowOff>0</xdr:rowOff>
    </xdr:from>
    <xdr:to>
      <xdr:col>3</xdr:col>
      <xdr:colOff>19050</xdr:colOff>
      <xdr:row>2030</xdr:row>
      <xdr:rowOff>161925</xdr:rowOff>
    </xdr:to>
    <xdr:sp macro="" textlink="">
      <xdr:nvSpPr>
        <xdr:cNvPr id="231" name="Text Box 19"/>
        <xdr:cNvSpPr txBox="1">
          <a:spLocks noChangeArrowheads="1"/>
        </xdr:cNvSpPr>
      </xdr:nvSpPr>
      <xdr:spPr bwMode="auto">
        <a:xfrm>
          <a:off x="6705600" y="556983900"/>
          <a:ext cx="19050" cy="161925"/>
        </a:xfrm>
        <a:prstGeom prst="rect">
          <a:avLst/>
        </a:prstGeom>
        <a:noFill/>
        <a:ln w="9525">
          <a:noFill/>
          <a:miter lim="800000"/>
          <a:headEnd/>
          <a:tailEnd/>
        </a:ln>
      </xdr:spPr>
    </xdr:sp>
    <xdr:clientData/>
  </xdr:twoCellAnchor>
  <xdr:twoCellAnchor editAs="oneCell">
    <xdr:from>
      <xdr:col>2</xdr:col>
      <xdr:colOff>609600</xdr:colOff>
      <xdr:row>2030</xdr:row>
      <xdr:rowOff>0</xdr:rowOff>
    </xdr:from>
    <xdr:to>
      <xdr:col>3</xdr:col>
      <xdr:colOff>19050</xdr:colOff>
      <xdr:row>2030</xdr:row>
      <xdr:rowOff>161925</xdr:rowOff>
    </xdr:to>
    <xdr:sp macro="" textlink="">
      <xdr:nvSpPr>
        <xdr:cNvPr id="232" name="Text Box 19"/>
        <xdr:cNvSpPr txBox="1">
          <a:spLocks noChangeArrowheads="1"/>
        </xdr:cNvSpPr>
      </xdr:nvSpPr>
      <xdr:spPr bwMode="auto">
        <a:xfrm>
          <a:off x="6705600" y="556983900"/>
          <a:ext cx="19050" cy="161925"/>
        </a:xfrm>
        <a:prstGeom prst="rect">
          <a:avLst/>
        </a:prstGeom>
        <a:noFill/>
        <a:ln w="9525">
          <a:noFill/>
          <a:miter lim="800000"/>
          <a:headEnd/>
          <a:tailEnd/>
        </a:ln>
      </xdr:spPr>
    </xdr:sp>
    <xdr:clientData/>
  </xdr:twoCellAnchor>
  <xdr:twoCellAnchor editAs="oneCell">
    <xdr:from>
      <xdr:col>2</xdr:col>
      <xdr:colOff>609600</xdr:colOff>
      <xdr:row>2030</xdr:row>
      <xdr:rowOff>0</xdr:rowOff>
    </xdr:from>
    <xdr:to>
      <xdr:col>3</xdr:col>
      <xdr:colOff>19050</xdr:colOff>
      <xdr:row>2030</xdr:row>
      <xdr:rowOff>161925</xdr:rowOff>
    </xdr:to>
    <xdr:sp macro="" textlink="">
      <xdr:nvSpPr>
        <xdr:cNvPr id="233" name="Text Box 19"/>
        <xdr:cNvSpPr txBox="1">
          <a:spLocks noChangeArrowheads="1"/>
        </xdr:cNvSpPr>
      </xdr:nvSpPr>
      <xdr:spPr bwMode="auto">
        <a:xfrm>
          <a:off x="6705600" y="556983900"/>
          <a:ext cx="19050" cy="161925"/>
        </a:xfrm>
        <a:prstGeom prst="rect">
          <a:avLst/>
        </a:prstGeom>
        <a:noFill/>
        <a:ln w="9525">
          <a:noFill/>
          <a:miter lim="800000"/>
          <a:headEnd/>
          <a:tailEnd/>
        </a:ln>
      </xdr:spPr>
    </xdr:sp>
    <xdr:clientData/>
  </xdr:twoCellAnchor>
  <xdr:twoCellAnchor editAs="oneCell">
    <xdr:from>
      <xdr:col>2</xdr:col>
      <xdr:colOff>609600</xdr:colOff>
      <xdr:row>2030</xdr:row>
      <xdr:rowOff>0</xdr:rowOff>
    </xdr:from>
    <xdr:to>
      <xdr:col>3</xdr:col>
      <xdr:colOff>19050</xdr:colOff>
      <xdr:row>2030</xdr:row>
      <xdr:rowOff>161925</xdr:rowOff>
    </xdr:to>
    <xdr:sp macro="" textlink="">
      <xdr:nvSpPr>
        <xdr:cNvPr id="234" name="Text Box 19"/>
        <xdr:cNvSpPr txBox="1">
          <a:spLocks noChangeArrowheads="1"/>
        </xdr:cNvSpPr>
      </xdr:nvSpPr>
      <xdr:spPr bwMode="auto">
        <a:xfrm>
          <a:off x="6705600" y="556983900"/>
          <a:ext cx="19050" cy="161925"/>
        </a:xfrm>
        <a:prstGeom prst="rect">
          <a:avLst/>
        </a:prstGeom>
        <a:noFill/>
        <a:ln w="9525">
          <a:noFill/>
          <a:miter lim="800000"/>
          <a:headEnd/>
          <a:tailEnd/>
        </a:ln>
      </xdr:spPr>
    </xdr:sp>
    <xdr:clientData/>
  </xdr:twoCellAnchor>
  <xdr:twoCellAnchor editAs="oneCell">
    <xdr:from>
      <xdr:col>2</xdr:col>
      <xdr:colOff>609600</xdr:colOff>
      <xdr:row>2033</xdr:row>
      <xdr:rowOff>0</xdr:rowOff>
    </xdr:from>
    <xdr:to>
      <xdr:col>3</xdr:col>
      <xdr:colOff>19050</xdr:colOff>
      <xdr:row>2033</xdr:row>
      <xdr:rowOff>161925</xdr:rowOff>
    </xdr:to>
    <xdr:sp macro="" textlink="">
      <xdr:nvSpPr>
        <xdr:cNvPr id="235" name="Text Box 19"/>
        <xdr:cNvSpPr txBox="1">
          <a:spLocks noChangeArrowheads="1"/>
        </xdr:cNvSpPr>
      </xdr:nvSpPr>
      <xdr:spPr bwMode="auto">
        <a:xfrm>
          <a:off x="6705600" y="558079275"/>
          <a:ext cx="19050" cy="161925"/>
        </a:xfrm>
        <a:prstGeom prst="rect">
          <a:avLst/>
        </a:prstGeom>
        <a:noFill/>
        <a:ln w="9525">
          <a:noFill/>
          <a:miter lim="800000"/>
          <a:headEnd/>
          <a:tailEnd/>
        </a:ln>
      </xdr:spPr>
    </xdr:sp>
    <xdr:clientData/>
  </xdr:twoCellAnchor>
  <xdr:twoCellAnchor editAs="oneCell">
    <xdr:from>
      <xdr:col>2</xdr:col>
      <xdr:colOff>609600</xdr:colOff>
      <xdr:row>2033</xdr:row>
      <xdr:rowOff>0</xdr:rowOff>
    </xdr:from>
    <xdr:to>
      <xdr:col>3</xdr:col>
      <xdr:colOff>19050</xdr:colOff>
      <xdr:row>2033</xdr:row>
      <xdr:rowOff>161925</xdr:rowOff>
    </xdr:to>
    <xdr:sp macro="" textlink="">
      <xdr:nvSpPr>
        <xdr:cNvPr id="236" name="Text Box 19"/>
        <xdr:cNvSpPr txBox="1">
          <a:spLocks noChangeArrowheads="1"/>
        </xdr:cNvSpPr>
      </xdr:nvSpPr>
      <xdr:spPr bwMode="auto">
        <a:xfrm>
          <a:off x="6705600" y="558079275"/>
          <a:ext cx="19050" cy="161925"/>
        </a:xfrm>
        <a:prstGeom prst="rect">
          <a:avLst/>
        </a:prstGeom>
        <a:noFill/>
        <a:ln w="9525">
          <a:noFill/>
          <a:miter lim="800000"/>
          <a:headEnd/>
          <a:tailEnd/>
        </a:ln>
      </xdr:spPr>
    </xdr:sp>
    <xdr:clientData/>
  </xdr:twoCellAnchor>
  <xdr:twoCellAnchor editAs="oneCell">
    <xdr:from>
      <xdr:col>2</xdr:col>
      <xdr:colOff>609600</xdr:colOff>
      <xdr:row>2033</xdr:row>
      <xdr:rowOff>0</xdr:rowOff>
    </xdr:from>
    <xdr:to>
      <xdr:col>3</xdr:col>
      <xdr:colOff>19050</xdr:colOff>
      <xdr:row>2033</xdr:row>
      <xdr:rowOff>161925</xdr:rowOff>
    </xdr:to>
    <xdr:sp macro="" textlink="">
      <xdr:nvSpPr>
        <xdr:cNvPr id="237" name="Text Box 19"/>
        <xdr:cNvSpPr txBox="1">
          <a:spLocks noChangeArrowheads="1"/>
        </xdr:cNvSpPr>
      </xdr:nvSpPr>
      <xdr:spPr bwMode="auto">
        <a:xfrm>
          <a:off x="6705600" y="558079275"/>
          <a:ext cx="19050" cy="161925"/>
        </a:xfrm>
        <a:prstGeom prst="rect">
          <a:avLst/>
        </a:prstGeom>
        <a:noFill/>
        <a:ln w="9525">
          <a:noFill/>
          <a:miter lim="800000"/>
          <a:headEnd/>
          <a:tailEnd/>
        </a:ln>
      </xdr:spPr>
    </xdr:sp>
    <xdr:clientData/>
  </xdr:twoCellAnchor>
  <xdr:twoCellAnchor editAs="oneCell">
    <xdr:from>
      <xdr:col>2</xdr:col>
      <xdr:colOff>609600</xdr:colOff>
      <xdr:row>2033</xdr:row>
      <xdr:rowOff>0</xdr:rowOff>
    </xdr:from>
    <xdr:to>
      <xdr:col>3</xdr:col>
      <xdr:colOff>19050</xdr:colOff>
      <xdr:row>2033</xdr:row>
      <xdr:rowOff>161925</xdr:rowOff>
    </xdr:to>
    <xdr:sp macro="" textlink="">
      <xdr:nvSpPr>
        <xdr:cNvPr id="238" name="Text Box 19"/>
        <xdr:cNvSpPr txBox="1">
          <a:spLocks noChangeArrowheads="1"/>
        </xdr:cNvSpPr>
      </xdr:nvSpPr>
      <xdr:spPr bwMode="auto">
        <a:xfrm>
          <a:off x="6705600" y="558079275"/>
          <a:ext cx="19050" cy="161925"/>
        </a:xfrm>
        <a:prstGeom prst="rect">
          <a:avLst/>
        </a:prstGeom>
        <a:noFill/>
        <a:ln w="9525">
          <a:noFill/>
          <a:miter lim="800000"/>
          <a:headEnd/>
          <a:tailEnd/>
        </a:ln>
      </xdr:spPr>
    </xdr:sp>
    <xdr:clientData/>
  </xdr:twoCellAnchor>
  <xdr:twoCellAnchor editAs="oneCell">
    <xdr:from>
      <xdr:col>2</xdr:col>
      <xdr:colOff>609600</xdr:colOff>
      <xdr:row>2038</xdr:row>
      <xdr:rowOff>0</xdr:rowOff>
    </xdr:from>
    <xdr:to>
      <xdr:col>3</xdr:col>
      <xdr:colOff>19050</xdr:colOff>
      <xdr:row>2038</xdr:row>
      <xdr:rowOff>161925</xdr:rowOff>
    </xdr:to>
    <xdr:sp macro="" textlink="">
      <xdr:nvSpPr>
        <xdr:cNvPr id="239" name="Text Box 19"/>
        <xdr:cNvSpPr txBox="1">
          <a:spLocks noChangeArrowheads="1"/>
        </xdr:cNvSpPr>
      </xdr:nvSpPr>
      <xdr:spPr bwMode="auto">
        <a:xfrm>
          <a:off x="6705600" y="559003200"/>
          <a:ext cx="19050" cy="161925"/>
        </a:xfrm>
        <a:prstGeom prst="rect">
          <a:avLst/>
        </a:prstGeom>
        <a:noFill/>
        <a:ln w="9525">
          <a:noFill/>
          <a:miter lim="800000"/>
          <a:headEnd/>
          <a:tailEnd/>
        </a:ln>
      </xdr:spPr>
    </xdr:sp>
    <xdr:clientData/>
  </xdr:twoCellAnchor>
  <xdr:twoCellAnchor editAs="oneCell">
    <xdr:from>
      <xdr:col>2</xdr:col>
      <xdr:colOff>609600</xdr:colOff>
      <xdr:row>2038</xdr:row>
      <xdr:rowOff>0</xdr:rowOff>
    </xdr:from>
    <xdr:to>
      <xdr:col>3</xdr:col>
      <xdr:colOff>19050</xdr:colOff>
      <xdr:row>2038</xdr:row>
      <xdr:rowOff>161925</xdr:rowOff>
    </xdr:to>
    <xdr:sp macro="" textlink="">
      <xdr:nvSpPr>
        <xdr:cNvPr id="240" name="Text Box 19"/>
        <xdr:cNvSpPr txBox="1">
          <a:spLocks noChangeArrowheads="1"/>
        </xdr:cNvSpPr>
      </xdr:nvSpPr>
      <xdr:spPr bwMode="auto">
        <a:xfrm>
          <a:off x="6705600" y="559003200"/>
          <a:ext cx="19050" cy="161925"/>
        </a:xfrm>
        <a:prstGeom prst="rect">
          <a:avLst/>
        </a:prstGeom>
        <a:noFill/>
        <a:ln w="9525">
          <a:noFill/>
          <a:miter lim="800000"/>
          <a:headEnd/>
          <a:tailEnd/>
        </a:ln>
      </xdr:spPr>
    </xdr:sp>
    <xdr:clientData/>
  </xdr:twoCellAnchor>
  <xdr:twoCellAnchor editAs="oneCell">
    <xdr:from>
      <xdr:col>2</xdr:col>
      <xdr:colOff>609600</xdr:colOff>
      <xdr:row>2038</xdr:row>
      <xdr:rowOff>0</xdr:rowOff>
    </xdr:from>
    <xdr:to>
      <xdr:col>3</xdr:col>
      <xdr:colOff>19050</xdr:colOff>
      <xdr:row>2038</xdr:row>
      <xdr:rowOff>161925</xdr:rowOff>
    </xdr:to>
    <xdr:sp macro="" textlink="">
      <xdr:nvSpPr>
        <xdr:cNvPr id="241" name="Text Box 19"/>
        <xdr:cNvSpPr txBox="1">
          <a:spLocks noChangeArrowheads="1"/>
        </xdr:cNvSpPr>
      </xdr:nvSpPr>
      <xdr:spPr bwMode="auto">
        <a:xfrm>
          <a:off x="6705600" y="559003200"/>
          <a:ext cx="19050" cy="161925"/>
        </a:xfrm>
        <a:prstGeom prst="rect">
          <a:avLst/>
        </a:prstGeom>
        <a:noFill/>
        <a:ln w="9525">
          <a:noFill/>
          <a:miter lim="800000"/>
          <a:headEnd/>
          <a:tailEnd/>
        </a:ln>
      </xdr:spPr>
    </xdr:sp>
    <xdr:clientData/>
  </xdr:twoCellAnchor>
  <xdr:twoCellAnchor editAs="oneCell">
    <xdr:from>
      <xdr:col>2</xdr:col>
      <xdr:colOff>609600</xdr:colOff>
      <xdr:row>2038</xdr:row>
      <xdr:rowOff>0</xdr:rowOff>
    </xdr:from>
    <xdr:to>
      <xdr:col>3</xdr:col>
      <xdr:colOff>19050</xdr:colOff>
      <xdr:row>2038</xdr:row>
      <xdr:rowOff>161925</xdr:rowOff>
    </xdr:to>
    <xdr:sp macro="" textlink="">
      <xdr:nvSpPr>
        <xdr:cNvPr id="242" name="Text Box 19"/>
        <xdr:cNvSpPr txBox="1">
          <a:spLocks noChangeArrowheads="1"/>
        </xdr:cNvSpPr>
      </xdr:nvSpPr>
      <xdr:spPr bwMode="auto">
        <a:xfrm>
          <a:off x="6705600" y="559003200"/>
          <a:ext cx="19050" cy="161925"/>
        </a:xfrm>
        <a:prstGeom prst="rect">
          <a:avLst/>
        </a:prstGeom>
        <a:noFill/>
        <a:ln w="9525">
          <a:noFill/>
          <a:miter lim="800000"/>
          <a:headEnd/>
          <a:tailEnd/>
        </a:ln>
      </xdr:spPr>
    </xdr:sp>
    <xdr:clientData/>
  </xdr:twoCellAnchor>
  <xdr:twoCellAnchor editAs="oneCell">
    <xdr:from>
      <xdr:col>2</xdr:col>
      <xdr:colOff>609600</xdr:colOff>
      <xdr:row>2039</xdr:row>
      <xdr:rowOff>0</xdr:rowOff>
    </xdr:from>
    <xdr:to>
      <xdr:col>3</xdr:col>
      <xdr:colOff>19050</xdr:colOff>
      <xdr:row>2039</xdr:row>
      <xdr:rowOff>161925</xdr:rowOff>
    </xdr:to>
    <xdr:sp macro="" textlink="">
      <xdr:nvSpPr>
        <xdr:cNvPr id="243" name="Text Box 19"/>
        <xdr:cNvSpPr txBox="1">
          <a:spLocks noChangeArrowheads="1"/>
        </xdr:cNvSpPr>
      </xdr:nvSpPr>
      <xdr:spPr bwMode="auto">
        <a:xfrm>
          <a:off x="6705600" y="560089050"/>
          <a:ext cx="19050" cy="161925"/>
        </a:xfrm>
        <a:prstGeom prst="rect">
          <a:avLst/>
        </a:prstGeom>
        <a:noFill/>
        <a:ln w="9525">
          <a:noFill/>
          <a:miter lim="800000"/>
          <a:headEnd/>
          <a:tailEnd/>
        </a:ln>
      </xdr:spPr>
    </xdr:sp>
    <xdr:clientData/>
  </xdr:twoCellAnchor>
  <xdr:twoCellAnchor editAs="oneCell">
    <xdr:from>
      <xdr:col>2</xdr:col>
      <xdr:colOff>609600</xdr:colOff>
      <xdr:row>2039</xdr:row>
      <xdr:rowOff>0</xdr:rowOff>
    </xdr:from>
    <xdr:to>
      <xdr:col>3</xdr:col>
      <xdr:colOff>19050</xdr:colOff>
      <xdr:row>2039</xdr:row>
      <xdr:rowOff>161925</xdr:rowOff>
    </xdr:to>
    <xdr:sp macro="" textlink="">
      <xdr:nvSpPr>
        <xdr:cNvPr id="244" name="Text Box 19"/>
        <xdr:cNvSpPr txBox="1">
          <a:spLocks noChangeArrowheads="1"/>
        </xdr:cNvSpPr>
      </xdr:nvSpPr>
      <xdr:spPr bwMode="auto">
        <a:xfrm>
          <a:off x="6705600" y="560089050"/>
          <a:ext cx="19050" cy="161925"/>
        </a:xfrm>
        <a:prstGeom prst="rect">
          <a:avLst/>
        </a:prstGeom>
        <a:noFill/>
        <a:ln w="9525">
          <a:noFill/>
          <a:miter lim="800000"/>
          <a:headEnd/>
          <a:tailEnd/>
        </a:ln>
      </xdr:spPr>
    </xdr:sp>
    <xdr:clientData/>
  </xdr:twoCellAnchor>
  <xdr:twoCellAnchor editAs="oneCell">
    <xdr:from>
      <xdr:col>2</xdr:col>
      <xdr:colOff>609600</xdr:colOff>
      <xdr:row>2039</xdr:row>
      <xdr:rowOff>0</xdr:rowOff>
    </xdr:from>
    <xdr:to>
      <xdr:col>3</xdr:col>
      <xdr:colOff>19050</xdr:colOff>
      <xdr:row>2039</xdr:row>
      <xdr:rowOff>161925</xdr:rowOff>
    </xdr:to>
    <xdr:sp macro="" textlink="">
      <xdr:nvSpPr>
        <xdr:cNvPr id="245" name="Text Box 19"/>
        <xdr:cNvSpPr txBox="1">
          <a:spLocks noChangeArrowheads="1"/>
        </xdr:cNvSpPr>
      </xdr:nvSpPr>
      <xdr:spPr bwMode="auto">
        <a:xfrm>
          <a:off x="6705600" y="560089050"/>
          <a:ext cx="19050" cy="161925"/>
        </a:xfrm>
        <a:prstGeom prst="rect">
          <a:avLst/>
        </a:prstGeom>
        <a:noFill/>
        <a:ln w="9525">
          <a:noFill/>
          <a:miter lim="800000"/>
          <a:headEnd/>
          <a:tailEnd/>
        </a:ln>
      </xdr:spPr>
    </xdr:sp>
    <xdr:clientData/>
  </xdr:twoCellAnchor>
  <xdr:twoCellAnchor editAs="oneCell">
    <xdr:from>
      <xdr:col>2</xdr:col>
      <xdr:colOff>609600</xdr:colOff>
      <xdr:row>2039</xdr:row>
      <xdr:rowOff>0</xdr:rowOff>
    </xdr:from>
    <xdr:to>
      <xdr:col>3</xdr:col>
      <xdr:colOff>19050</xdr:colOff>
      <xdr:row>2039</xdr:row>
      <xdr:rowOff>161925</xdr:rowOff>
    </xdr:to>
    <xdr:sp macro="" textlink="">
      <xdr:nvSpPr>
        <xdr:cNvPr id="246" name="Text Box 19"/>
        <xdr:cNvSpPr txBox="1">
          <a:spLocks noChangeArrowheads="1"/>
        </xdr:cNvSpPr>
      </xdr:nvSpPr>
      <xdr:spPr bwMode="auto">
        <a:xfrm>
          <a:off x="6705600" y="560089050"/>
          <a:ext cx="19050" cy="161925"/>
        </a:xfrm>
        <a:prstGeom prst="rect">
          <a:avLst/>
        </a:prstGeom>
        <a:noFill/>
        <a:ln w="9525">
          <a:noFill/>
          <a:miter lim="800000"/>
          <a:headEnd/>
          <a:tailEnd/>
        </a:ln>
      </xdr:spPr>
    </xdr:sp>
    <xdr:clientData/>
  </xdr:twoCellAnchor>
  <xdr:twoCellAnchor editAs="oneCell">
    <xdr:from>
      <xdr:col>2</xdr:col>
      <xdr:colOff>609600</xdr:colOff>
      <xdr:row>2040</xdr:row>
      <xdr:rowOff>0</xdr:rowOff>
    </xdr:from>
    <xdr:to>
      <xdr:col>3</xdr:col>
      <xdr:colOff>19050</xdr:colOff>
      <xdr:row>2040</xdr:row>
      <xdr:rowOff>161925</xdr:rowOff>
    </xdr:to>
    <xdr:sp macro="" textlink="">
      <xdr:nvSpPr>
        <xdr:cNvPr id="247" name="Text Box 19"/>
        <xdr:cNvSpPr txBox="1">
          <a:spLocks noChangeArrowheads="1"/>
        </xdr:cNvSpPr>
      </xdr:nvSpPr>
      <xdr:spPr bwMode="auto">
        <a:xfrm>
          <a:off x="6705600" y="560812950"/>
          <a:ext cx="19050" cy="161925"/>
        </a:xfrm>
        <a:prstGeom prst="rect">
          <a:avLst/>
        </a:prstGeom>
        <a:noFill/>
        <a:ln w="9525">
          <a:noFill/>
          <a:miter lim="800000"/>
          <a:headEnd/>
          <a:tailEnd/>
        </a:ln>
      </xdr:spPr>
    </xdr:sp>
    <xdr:clientData/>
  </xdr:twoCellAnchor>
  <xdr:twoCellAnchor editAs="oneCell">
    <xdr:from>
      <xdr:col>2</xdr:col>
      <xdr:colOff>609600</xdr:colOff>
      <xdr:row>2040</xdr:row>
      <xdr:rowOff>0</xdr:rowOff>
    </xdr:from>
    <xdr:to>
      <xdr:col>3</xdr:col>
      <xdr:colOff>19050</xdr:colOff>
      <xdr:row>2040</xdr:row>
      <xdr:rowOff>161925</xdr:rowOff>
    </xdr:to>
    <xdr:sp macro="" textlink="">
      <xdr:nvSpPr>
        <xdr:cNvPr id="248" name="Text Box 19"/>
        <xdr:cNvSpPr txBox="1">
          <a:spLocks noChangeArrowheads="1"/>
        </xdr:cNvSpPr>
      </xdr:nvSpPr>
      <xdr:spPr bwMode="auto">
        <a:xfrm>
          <a:off x="6705600" y="560812950"/>
          <a:ext cx="19050" cy="161925"/>
        </a:xfrm>
        <a:prstGeom prst="rect">
          <a:avLst/>
        </a:prstGeom>
        <a:noFill/>
        <a:ln w="9525">
          <a:noFill/>
          <a:miter lim="800000"/>
          <a:headEnd/>
          <a:tailEnd/>
        </a:ln>
      </xdr:spPr>
    </xdr:sp>
    <xdr:clientData/>
  </xdr:twoCellAnchor>
  <xdr:twoCellAnchor editAs="oneCell">
    <xdr:from>
      <xdr:col>2</xdr:col>
      <xdr:colOff>609600</xdr:colOff>
      <xdr:row>2040</xdr:row>
      <xdr:rowOff>0</xdr:rowOff>
    </xdr:from>
    <xdr:to>
      <xdr:col>3</xdr:col>
      <xdr:colOff>19050</xdr:colOff>
      <xdr:row>2040</xdr:row>
      <xdr:rowOff>161925</xdr:rowOff>
    </xdr:to>
    <xdr:sp macro="" textlink="">
      <xdr:nvSpPr>
        <xdr:cNvPr id="249" name="Text Box 19"/>
        <xdr:cNvSpPr txBox="1">
          <a:spLocks noChangeArrowheads="1"/>
        </xdr:cNvSpPr>
      </xdr:nvSpPr>
      <xdr:spPr bwMode="auto">
        <a:xfrm>
          <a:off x="6705600" y="560812950"/>
          <a:ext cx="19050" cy="161925"/>
        </a:xfrm>
        <a:prstGeom prst="rect">
          <a:avLst/>
        </a:prstGeom>
        <a:noFill/>
        <a:ln w="9525">
          <a:noFill/>
          <a:miter lim="800000"/>
          <a:headEnd/>
          <a:tailEnd/>
        </a:ln>
      </xdr:spPr>
    </xdr:sp>
    <xdr:clientData/>
  </xdr:twoCellAnchor>
  <xdr:twoCellAnchor editAs="oneCell">
    <xdr:from>
      <xdr:col>2</xdr:col>
      <xdr:colOff>609600</xdr:colOff>
      <xdr:row>2040</xdr:row>
      <xdr:rowOff>0</xdr:rowOff>
    </xdr:from>
    <xdr:to>
      <xdr:col>3</xdr:col>
      <xdr:colOff>19050</xdr:colOff>
      <xdr:row>2040</xdr:row>
      <xdr:rowOff>161925</xdr:rowOff>
    </xdr:to>
    <xdr:sp macro="" textlink="">
      <xdr:nvSpPr>
        <xdr:cNvPr id="250" name="Text Box 19"/>
        <xdr:cNvSpPr txBox="1">
          <a:spLocks noChangeArrowheads="1"/>
        </xdr:cNvSpPr>
      </xdr:nvSpPr>
      <xdr:spPr bwMode="auto">
        <a:xfrm>
          <a:off x="6705600" y="560812950"/>
          <a:ext cx="19050" cy="161925"/>
        </a:xfrm>
        <a:prstGeom prst="rect">
          <a:avLst/>
        </a:prstGeom>
        <a:noFill/>
        <a:ln w="9525">
          <a:noFill/>
          <a:miter lim="800000"/>
          <a:headEnd/>
          <a:tailEnd/>
        </a:ln>
      </xdr:spPr>
    </xdr:sp>
    <xdr:clientData/>
  </xdr:twoCellAnchor>
  <xdr:twoCellAnchor editAs="oneCell">
    <xdr:from>
      <xdr:col>2</xdr:col>
      <xdr:colOff>609600</xdr:colOff>
      <xdr:row>2041</xdr:row>
      <xdr:rowOff>0</xdr:rowOff>
    </xdr:from>
    <xdr:to>
      <xdr:col>3</xdr:col>
      <xdr:colOff>19050</xdr:colOff>
      <xdr:row>2041</xdr:row>
      <xdr:rowOff>161925</xdr:rowOff>
    </xdr:to>
    <xdr:sp macro="" textlink="">
      <xdr:nvSpPr>
        <xdr:cNvPr id="251" name="Text Box 19"/>
        <xdr:cNvSpPr txBox="1">
          <a:spLocks noChangeArrowheads="1"/>
        </xdr:cNvSpPr>
      </xdr:nvSpPr>
      <xdr:spPr bwMode="auto">
        <a:xfrm>
          <a:off x="6705600" y="561355875"/>
          <a:ext cx="19050" cy="161925"/>
        </a:xfrm>
        <a:prstGeom prst="rect">
          <a:avLst/>
        </a:prstGeom>
        <a:noFill/>
        <a:ln w="9525">
          <a:noFill/>
          <a:miter lim="800000"/>
          <a:headEnd/>
          <a:tailEnd/>
        </a:ln>
      </xdr:spPr>
    </xdr:sp>
    <xdr:clientData/>
  </xdr:twoCellAnchor>
  <xdr:twoCellAnchor editAs="oneCell">
    <xdr:from>
      <xdr:col>2</xdr:col>
      <xdr:colOff>609600</xdr:colOff>
      <xdr:row>2041</xdr:row>
      <xdr:rowOff>0</xdr:rowOff>
    </xdr:from>
    <xdr:to>
      <xdr:col>3</xdr:col>
      <xdr:colOff>19050</xdr:colOff>
      <xdr:row>2041</xdr:row>
      <xdr:rowOff>161925</xdr:rowOff>
    </xdr:to>
    <xdr:sp macro="" textlink="">
      <xdr:nvSpPr>
        <xdr:cNvPr id="252" name="Text Box 19"/>
        <xdr:cNvSpPr txBox="1">
          <a:spLocks noChangeArrowheads="1"/>
        </xdr:cNvSpPr>
      </xdr:nvSpPr>
      <xdr:spPr bwMode="auto">
        <a:xfrm>
          <a:off x="6705600" y="561355875"/>
          <a:ext cx="19050" cy="161925"/>
        </a:xfrm>
        <a:prstGeom prst="rect">
          <a:avLst/>
        </a:prstGeom>
        <a:noFill/>
        <a:ln w="9525">
          <a:noFill/>
          <a:miter lim="800000"/>
          <a:headEnd/>
          <a:tailEnd/>
        </a:ln>
      </xdr:spPr>
    </xdr:sp>
    <xdr:clientData/>
  </xdr:twoCellAnchor>
  <xdr:twoCellAnchor editAs="oneCell">
    <xdr:from>
      <xdr:col>2</xdr:col>
      <xdr:colOff>609600</xdr:colOff>
      <xdr:row>2041</xdr:row>
      <xdr:rowOff>0</xdr:rowOff>
    </xdr:from>
    <xdr:to>
      <xdr:col>3</xdr:col>
      <xdr:colOff>19050</xdr:colOff>
      <xdr:row>2041</xdr:row>
      <xdr:rowOff>161925</xdr:rowOff>
    </xdr:to>
    <xdr:sp macro="" textlink="">
      <xdr:nvSpPr>
        <xdr:cNvPr id="253" name="Text Box 19"/>
        <xdr:cNvSpPr txBox="1">
          <a:spLocks noChangeArrowheads="1"/>
        </xdr:cNvSpPr>
      </xdr:nvSpPr>
      <xdr:spPr bwMode="auto">
        <a:xfrm>
          <a:off x="6705600" y="561355875"/>
          <a:ext cx="19050" cy="161925"/>
        </a:xfrm>
        <a:prstGeom prst="rect">
          <a:avLst/>
        </a:prstGeom>
        <a:noFill/>
        <a:ln w="9525">
          <a:noFill/>
          <a:miter lim="800000"/>
          <a:headEnd/>
          <a:tailEnd/>
        </a:ln>
      </xdr:spPr>
    </xdr:sp>
    <xdr:clientData/>
  </xdr:twoCellAnchor>
  <xdr:twoCellAnchor editAs="oneCell">
    <xdr:from>
      <xdr:col>2</xdr:col>
      <xdr:colOff>609600</xdr:colOff>
      <xdr:row>2041</xdr:row>
      <xdr:rowOff>0</xdr:rowOff>
    </xdr:from>
    <xdr:to>
      <xdr:col>3</xdr:col>
      <xdr:colOff>19050</xdr:colOff>
      <xdr:row>2041</xdr:row>
      <xdr:rowOff>161925</xdr:rowOff>
    </xdr:to>
    <xdr:sp macro="" textlink="">
      <xdr:nvSpPr>
        <xdr:cNvPr id="254" name="Text Box 19"/>
        <xdr:cNvSpPr txBox="1">
          <a:spLocks noChangeArrowheads="1"/>
        </xdr:cNvSpPr>
      </xdr:nvSpPr>
      <xdr:spPr bwMode="auto">
        <a:xfrm>
          <a:off x="6705600" y="561355875"/>
          <a:ext cx="19050" cy="161925"/>
        </a:xfrm>
        <a:prstGeom prst="rect">
          <a:avLst/>
        </a:prstGeom>
        <a:noFill/>
        <a:ln w="9525">
          <a:noFill/>
          <a:miter lim="800000"/>
          <a:headEnd/>
          <a:tailEnd/>
        </a:ln>
      </xdr:spPr>
    </xdr:sp>
    <xdr:clientData/>
  </xdr:twoCellAnchor>
  <xdr:twoCellAnchor editAs="oneCell">
    <xdr:from>
      <xdr:col>2</xdr:col>
      <xdr:colOff>609600</xdr:colOff>
      <xdr:row>2042</xdr:row>
      <xdr:rowOff>0</xdr:rowOff>
    </xdr:from>
    <xdr:to>
      <xdr:col>3</xdr:col>
      <xdr:colOff>19050</xdr:colOff>
      <xdr:row>2042</xdr:row>
      <xdr:rowOff>161925</xdr:rowOff>
    </xdr:to>
    <xdr:sp macro="" textlink="">
      <xdr:nvSpPr>
        <xdr:cNvPr id="255" name="Text Box 19"/>
        <xdr:cNvSpPr txBox="1">
          <a:spLocks noChangeArrowheads="1"/>
        </xdr:cNvSpPr>
      </xdr:nvSpPr>
      <xdr:spPr bwMode="auto">
        <a:xfrm>
          <a:off x="6705600" y="562260750"/>
          <a:ext cx="19050" cy="161925"/>
        </a:xfrm>
        <a:prstGeom prst="rect">
          <a:avLst/>
        </a:prstGeom>
        <a:noFill/>
        <a:ln w="9525">
          <a:noFill/>
          <a:miter lim="800000"/>
          <a:headEnd/>
          <a:tailEnd/>
        </a:ln>
      </xdr:spPr>
    </xdr:sp>
    <xdr:clientData/>
  </xdr:twoCellAnchor>
  <xdr:twoCellAnchor editAs="oneCell">
    <xdr:from>
      <xdr:col>2</xdr:col>
      <xdr:colOff>609600</xdr:colOff>
      <xdr:row>2042</xdr:row>
      <xdr:rowOff>0</xdr:rowOff>
    </xdr:from>
    <xdr:to>
      <xdr:col>3</xdr:col>
      <xdr:colOff>19050</xdr:colOff>
      <xdr:row>2042</xdr:row>
      <xdr:rowOff>161925</xdr:rowOff>
    </xdr:to>
    <xdr:sp macro="" textlink="">
      <xdr:nvSpPr>
        <xdr:cNvPr id="256" name="Text Box 19"/>
        <xdr:cNvSpPr txBox="1">
          <a:spLocks noChangeArrowheads="1"/>
        </xdr:cNvSpPr>
      </xdr:nvSpPr>
      <xdr:spPr bwMode="auto">
        <a:xfrm>
          <a:off x="6705600" y="562260750"/>
          <a:ext cx="19050" cy="161925"/>
        </a:xfrm>
        <a:prstGeom prst="rect">
          <a:avLst/>
        </a:prstGeom>
        <a:noFill/>
        <a:ln w="9525">
          <a:noFill/>
          <a:miter lim="800000"/>
          <a:headEnd/>
          <a:tailEnd/>
        </a:ln>
      </xdr:spPr>
    </xdr:sp>
    <xdr:clientData/>
  </xdr:twoCellAnchor>
  <xdr:twoCellAnchor editAs="oneCell">
    <xdr:from>
      <xdr:col>2</xdr:col>
      <xdr:colOff>609600</xdr:colOff>
      <xdr:row>2042</xdr:row>
      <xdr:rowOff>0</xdr:rowOff>
    </xdr:from>
    <xdr:to>
      <xdr:col>3</xdr:col>
      <xdr:colOff>19050</xdr:colOff>
      <xdr:row>2042</xdr:row>
      <xdr:rowOff>161925</xdr:rowOff>
    </xdr:to>
    <xdr:sp macro="" textlink="">
      <xdr:nvSpPr>
        <xdr:cNvPr id="257" name="Text Box 19"/>
        <xdr:cNvSpPr txBox="1">
          <a:spLocks noChangeArrowheads="1"/>
        </xdr:cNvSpPr>
      </xdr:nvSpPr>
      <xdr:spPr bwMode="auto">
        <a:xfrm>
          <a:off x="6705600" y="562260750"/>
          <a:ext cx="19050" cy="161925"/>
        </a:xfrm>
        <a:prstGeom prst="rect">
          <a:avLst/>
        </a:prstGeom>
        <a:noFill/>
        <a:ln w="9525">
          <a:noFill/>
          <a:miter lim="800000"/>
          <a:headEnd/>
          <a:tailEnd/>
        </a:ln>
      </xdr:spPr>
    </xdr:sp>
    <xdr:clientData/>
  </xdr:twoCellAnchor>
  <xdr:twoCellAnchor editAs="oneCell">
    <xdr:from>
      <xdr:col>2</xdr:col>
      <xdr:colOff>609600</xdr:colOff>
      <xdr:row>2042</xdr:row>
      <xdr:rowOff>0</xdr:rowOff>
    </xdr:from>
    <xdr:to>
      <xdr:col>3</xdr:col>
      <xdr:colOff>19050</xdr:colOff>
      <xdr:row>2042</xdr:row>
      <xdr:rowOff>161925</xdr:rowOff>
    </xdr:to>
    <xdr:sp macro="" textlink="">
      <xdr:nvSpPr>
        <xdr:cNvPr id="258" name="Text Box 19"/>
        <xdr:cNvSpPr txBox="1">
          <a:spLocks noChangeArrowheads="1"/>
        </xdr:cNvSpPr>
      </xdr:nvSpPr>
      <xdr:spPr bwMode="auto">
        <a:xfrm>
          <a:off x="6705600" y="562260750"/>
          <a:ext cx="19050" cy="161925"/>
        </a:xfrm>
        <a:prstGeom prst="rect">
          <a:avLst/>
        </a:prstGeom>
        <a:noFill/>
        <a:ln w="9525">
          <a:noFill/>
          <a:miter lim="800000"/>
          <a:headEnd/>
          <a:tailEnd/>
        </a:ln>
      </xdr:spPr>
    </xdr:sp>
    <xdr:clientData/>
  </xdr:twoCellAnchor>
  <xdr:twoCellAnchor editAs="oneCell">
    <xdr:from>
      <xdr:col>2</xdr:col>
      <xdr:colOff>609600</xdr:colOff>
      <xdr:row>2050</xdr:row>
      <xdr:rowOff>0</xdr:rowOff>
    </xdr:from>
    <xdr:to>
      <xdr:col>3</xdr:col>
      <xdr:colOff>19050</xdr:colOff>
      <xdr:row>2050</xdr:row>
      <xdr:rowOff>161925</xdr:rowOff>
    </xdr:to>
    <xdr:sp macro="" textlink="">
      <xdr:nvSpPr>
        <xdr:cNvPr id="259" name="Text Box 19"/>
        <xdr:cNvSpPr txBox="1">
          <a:spLocks noChangeArrowheads="1"/>
        </xdr:cNvSpPr>
      </xdr:nvSpPr>
      <xdr:spPr bwMode="auto">
        <a:xfrm>
          <a:off x="6705600" y="565356375"/>
          <a:ext cx="19050" cy="161925"/>
        </a:xfrm>
        <a:prstGeom prst="rect">
          <a:avLst/>
        </a:prstGeom>
        <a:noFill/>
        <a:ln w="9525">
          <a:noFill/>
          <a:miter lim="800000"/>
          <a:headEnd/>
          <a:tailEnd/>
        </a:ln>
      </xdr:spPr>
    </xdr:sp>
    <xdr:clientData/>
  </xdr:twoCellAnchor>
  <xdr:twoCellAnchor editAs="oneCell">
    <xdr:from>
      <xdr:col>2</xdr:col>
      <xdr:colOff>609600</xdr:colOff>
      <xdr:row>2050</xdr:row>
      <xdr:rowOff>0</xdr:rowOff>
    </xdr:from>
    <xdr:to>
      <xdr:col>3</xdr:col>
      <xdr:colOff>19050</xdr:colOff>
      <xdr:row>2050</xdr:row>
      <xdr:rowOff>161925</xdr:rowOff>
    </xdr:to>
    <xdr:sp macro="" textlink="">
      <xdr:nvSpPr>
        <xdr:cNvPr id="260" name="Text Box 19"/>
        <xdr:cNvSpPr txBox="1">
          <a:spLocks noChangeArrowheads="1"/>
        </xdr:cNvSpPr>
      </xdr:nvSpPr>
      <xdr:spPr bwMode="auto">
        <a:xfrm>
          <a:off x="6705600" y="565356375"/>
          <a:ext cx="19050" cy="161925"/>
        </a:xfrm>
        <a:prstGeom prst="rect">
          <a:avLst/>
        </a:prstGeom>
        <a:noFill/>
        <a:ln w="9525">
          <a:noFill/>
          <a:miter lim="800000"/>
          <a:headEnd/>
          <a:tailEnd/>
        </a:ln>
      </xdr:spPr>
    </xdr:sp>
    <xdr:clientData/>
  </xdr:twoCellAnchor>
  <xdr:twoCellAnchor editAs="oneCell">
    <xdr:from>
      <xdr:col>2</xdr:col>
      <xdr:colOff>609600</xdr:colOff>
      <xdr:row>2050</xdr:row>
      <xdr:rowOff>0</xdr:rowOff>
    </xdr:from>
    <xdr:to>
      <xdr:col>3</xdr:col>
      <xdr:colOff>19050</xdr:colOff>
      <xdr:row>2050</xdr:row>
      <xdr:rowOff>161925</xdr:rowOff>
    </xdr:to>
    <xdr:sp macro="" textlink="">
      <xdr:nvSpPr>
        <xdr:cNvPr id="261" name="Text Box 19"/>
        <xdr:cNvSpPr txBox="1">
          <a:spLocks noChangeArrowheads="1"/>
        </xdr:cNvSpPr>
      </xdr:nvSpPr>
      <xdr:spPr bwMode="auto">
        <a:xfrm>
          <a:off x="6705600" y="565356375"/>
          <a:ext cx="19050" cy="161925"/>
        </a:xfrm>
        <a:prstGeom prst="rect">
          <a:avLst/>
        </a:prstGeom>
        <a:noFill/>
        <a:ln w="9525">
          <a:noFill/>
          <a:miter lim="800000"/>
          <a:headEnd/>
          <a:tailEnd/>
        </a:ln>
      </xdr:spPr>
    </xdr:sp>
    <xdr:clientData/>
  </xdr:twoCellAnchor>
  <xdr:twoCellAnchor editAs="oneCell">
    <xdr:from>
      <xdr:col>2</xdr:col>
      <xdr:colOff>609600</xdr:colOff>
      <xdr:row>2050</xdr:row>
      <xdr:rowOff>0</xdr:rowOff>
    </xdr:from>
    <xdr:to>
      <xdr:col>3</xdr:col>
      <xdr:colOff>19050</xdr:colOff>
      <xdr:row>2050</xdr:row>
      <xdr:rowOff>161925</xdr:rowOff>
    </xdr:to>
    <xdr:sp macro="" textlink="">
      <xdr:nvSpPr>
        <xdr:cNvPr id="262" name="Text Box 19"/>
        <xdr:cNvSpPr txBox="1">
          <a:spLocks noChangeArrowheads="1"/>
        </xdr:cNvSpPr>
      </xdr:nvSpPr>
      <xdr:spPr bwMode="auto">
        <a:xfrm>
          <a:off x="6705600" y="565356375"/>
          <a:ext cx="19050" cy="161925"/>
        </a:xfrm>
        <a:prstGeom prst="rect">
          <a:avLst/>
        </a:prstGeom>
        <a:noFill/>
        <a:ln w="9525">
          <a:noFill/>
          <a:miter lim="800000"/>
          <a:headEnd/>
          <a:tailEnd/>
        </a:ln>
      </xdr:spPr>
    </xdr:sp>
    <xdr:clientData/>
  </xdr:twoCellAnchor>
  <xdr:twoCellAnchor editAs="oneCell">
    <xdr:from>
      <xdr:col>2</xdr:col>
      <xdr:colOff>609600</xdr:colOff>
      <xdr:row>2052</xdr:row>
      <xdr:rowOff>0</xdr:rowOff>
    </xdr:from>
    <xdr:to>
      <xdr:col>3</xdr:col>
      <xdr:colOff>19050</xdr:colOff>
      <xdr:row>2052</xdr:row>
      <xdr:rowOff>161925</xdr:rowOff>
    </xdr:to>
    <xdr:sp macro="" textlink="">
      <xdr:nvSpPr>
        <xdr:cNvPr id="263" name="Text Box 19"/>
        <xdr:cNvSpPr txBox="1">
          <a:spLocks noChangeArrowheads="1"/>
        </xdr:cNvSpPr>
      </xdr:nvSpPr>
      <xdr:spPr bwMode="auto">
        <a:xfrm>
          <a:off x="6705600" y="567166125"/>
          <a:ext cx="19050" cy="161925"/>
        </a:xfrm>
        <a:prstGeom prst="rect">
          <a:avLst/>
        </a:prstGeom>
        <a:noFill/>
        <a:ln w="9525">
          <a:noFill/>
          <a:miter lim="800000"/>
          <a:headEnd/>
          <a:tailEnd/>
        </a:ln>
      </xdr:spPr>
    </xdr:sp>
    <xdr:clientData/>
  </xdr:twoCellAnchor>
  <xdr:twoCellAnchor editAs="oneCell">
    <xdr:from>
      <xdr:col>2</xdr:col>
      <xdr:colOff>609600</xdr:colOff>
      <xdr:row>2052</xdr:row>
      <xdr:rowOff>0</xdr:rowOff>
    </xdr:from>
    <xdr:to>
      <xdr:col>3</xdr:col>
      <xdr:colOff>19050</xdr:colOff>
      <xdr:row>2052</xdr:row>
      <xdr:rowOff>161925</xdr:rowOff>
    </xdr:to>
    <xdr:sp macro="" textlink="">
      <xdr:nvSpPr>
        <xdr:cNvPr id="264" name="Text Box 19"/>
        <xdr:cNvSpPr txBox="1">
          <a:spLocks noChangeArrowheads="1"/>
        </xdr:cNvSpPr>
      </xdr:nvSpPr>
      <xdr:spPr bwMode="auto">
        <a:xfrm>
          <a:off x="6705600" y="567166125"/>
          <a:ext cx="19050" cy="161925"/>
        </a:xfrm>
        <a:prstGeom prst="rect">
          <a:avLst/>
        </a:prstGeom>
        <a:noFill/>
        <a:ln w="9525">
          <a:noFill/>
          <a:miter lim="800000"/>
          <a:headEnd/>
          <a:tailEnd/>
        </a:ln>
      </xdr:spPr>
    </xdr:sp>
    <xdr:clientData/>
  </xdr:twoCellAnchor>
  <xdr:twoCellAnchor editAs="oneCell">
    <xdr:from>
      <xdr:col>2</xdr:col>
      <xdr:colOff>609600</xdr:colOff>
      <xdr:row>2052</xdr:row>
      <xdr:rowOff>0</xdr:rowOff>
    </xdr:from>
    <xdr:to>
      <xdr:col>3</xdr:col>
      <xdr:colOff>19050</xdr:colOff>
      <xdr:row>2052</xdr:row>
      <xdr:rowOff>161925</xdr:rowOff>
    </xdr:to>
    <xdr:sp macro="" textlink="">
      <xdr:nvSpPr>
        <xdr:cNvPr id="265" name="Text Box 19"/>
        <xdr:cNvSpPr txBox="1">
          <a:spLocks noChangeArrowheads="1"/>
        </xdr:cNvSpPr>
      </xdr:nvSpPr>
      <xdr:spPr bwMode="auto">
        <a:xfrm>
          <a:off x="6705600" y="567166125"/>
          <a:ext cx="19050" cy="161925"/>
        </a:xfrm>
        <a:prstGeom prst="rect">
          <a:avLst/>
        </a:prstGeom>
        <a:noFill/>
        <a:ln w="9525">
          <a:noFill/>
          <a:miter lim="800000"/>
          <a:headEnd/>
          <a:tailEnd/>
        </a:ln>
      </xdr:spPr>
    </xdr:sp>
    <xdr:clientData/>
  </xdr:twoCellAnchor>
  <xdr:twoCellAnchor editAs="oneCell">
    <xdr:from>
      <xdr:col>2</xdr:col>
      <xdr:colOff>609600</xdr:colOff>
      <xdr:row>2052</xdr:row>
      <xdr:rowOff>0</xdr:rowOff>
    </xdr:from>
    <xdr:to>
      <xdr:col>3</xdr:col>
      <xdr:colOff>19050</xdr:colOff>
      <xdr:row>2052</xdr:row>
      <xdr:rowOff>161925</xdr:rowOff>
    </xdr:to>
    <xdr:sp macro="" textlink="">
      <xdr:nvSpPr>
        <xdr:cNvPr id="266" name="Text Box 19"/>
        <xdr:cNvSpPr txBox="1">
          <a:spLocks noChangeArrowheads="1"/>
        </xdr:cNvSpPr>
      </xdr:nvSpPr>
      <xdr:spPr bwMode="auto">
        <a:xfrm>
          <a:off x="6705600" y="567166125"/>
          <a:ext cx="19050" cy="161925"/>
        </a:xfrm>
        <a:prstGeom prst="rect">
          <a:avLst/>
        </a:prstGeom>
        <a:noFill/>
        <a:ln w="9525">
          <a:noFill/>
          <a:miter lim="800000"/>
          <a:headEnd/>
          <a:tailEnd/>
        </a:ln>
      </xdr:spPr>
    </xdr:sp>
    <xdr:clientData/>
  </xdr:twoCellAnchor>
  <xdr:twoCellAnchor editAs="oneCell">
    <xdr:from>
      <xdr:col>2</xdr:col>
      <xdr:colOff>609600</xdr:colOff>
      <xdr:row>2053</xdr:row>
      <xdr:rowOff>0</xdr:rowOff>
    </xdr:from>
    <xdr:to>
      <xdr:col>3</xdr:col>
      <xdr:colOff>19050</xdr:colOff>
      <xdr:row>2053</xdr:row>
      <xdr:rowOff>161925</xdr:rowOff>
    </xdr:to>
    <xdr:sp macro="" textlink="">
      <xdr:nvSpPr>
        <xdr:cNvPr id="267" name="Text Box 19"/>
        <xdr:cNvSpPr txBox="1">
          <a:spLocks noChangeArrowheads="1"/>
        </xdr:cNvSpPr>
      </xdr:nvSpPr>
      <xdr:spPr bwMode="auto">
        <a:xfrm>
          <a:off x="6705600" y="568432950"/>
          <a:ext cx="19050" cy="161925"/>
        </a:xfrm>
        <a:prstGeom prst="rect">
          <a:avLst/>
        </a:prstGeom>
        <a:noFill/>
        <a:ln w="9525">
          <a:noFill/>
          <a:miter lim="800000"/>
          <a:headEnd/>
          <a:tailEnd/>
        </a:ln>
      </xdr:spPr>
    </xdr:sp>
    <xdr:clientData/>
  </xdr:twoCellAnchor>
  <xdr:twoCellAnchor editAs="oneCell">
    <xdr:from>
      <xdr:col>2</xdr:col>
      <xdr:colOff>609600</xdr:colOff>
      <xdr:row>2053</xdr:row>
      <xdr:rowOff>0</xdr:rowOff>
    </xdr:from>
    <xdr:to>
      <xdr:col>3</xdr:col>
      <xdr:colOff>19050</xdr:colOff>
      <xdr:row>2053</xdr:row>
      <xdr:rowOff>161925</xdr:rowOff>
    </xdr:to>
    <xdr:sp macro="" textlink="">
      <xdr:nvSpPr>
        <xdr:cNvPr id="268" name="Text Box 19"/>
        <xdr:cNvSpPr txBox="1">
          <a:spLocks noChangeArrowheads="1"/>
        </xdr:cNvSpPr>
      </xdr:nvSpPr>
      <xdr:spPr bwMode="auto">
        <a:xfrm>
          <a:off x="6705600" y="568432950"/>
          <a:ext cx="19050" cy="161925"/>
        </a:xfrm>
        <a:prstGeom prst="rect">
          <a:avLst/>
        </a:prstGeom>
        <a:noFill/>
        <a:ln w="9525">
          <a:noFill/>
          <a:miter lim="800000"/>
          <a:headEnd/>
          <a:tailEnd/>
        </a:ln>
      </xdr:spPr>
    </xdr:sp>
    <xdr:clientData/>
  </xdr:twoCellAnchor>
  <xdr:twoCellAnchor editAs="oneCell">
    <xdr:from>
      <xdr:col>2</xdr:col>
      <xdr:colOff>609600</xdr:colOff>
      <xdr:row>2053</xdr:row>
      <xdr:rowOff>0</xdr:rowOff>
    </xdr:from>
    <xdr:to>
      <xdr:col>3</xdr:col>
      <xdr:colOff>19050</xdr:colOff>
      <xdr:row>2053</xdr:row>
      <xdr:rowOff>161925</xdr:rowOff>
    </xdr:to>
    <xdr:sp macro="" textlink="">
      <xdr:nvSpPr>
        <xdr:cNvPr id="269" name="Text Box 19"/>
        <xdr:cNvSpPr txBox="1">
          <a:spLocks noChangeArrowheads="1"/>
        </xdr:cNvSpPr>
      </xdr:nvSpPr>
      <xdr:spPr bwMode="auto">
        <a:xfrm>
          <a:off x="6705600" y="568432950"/>
          <a:ext cx="19050" cy="161925"/>
        </a:xfrm>
        <a:prstGeom prst="rect">
          <a:avLst/>
        </a:prstGeom>
        <a:noFill/>
        <a:ln w="9525">
          <a:noFill/>
          <a:miter lim="800000"/>
          <a:headEnd/>
          <a:tailEnd/>
        </a:ln>
      </xdr:spPr>
    </xdr:sp>
    <xdr:clientData/>
  </xdr:twoCellAnchor>
  <xdr:twoCellAnchor editAs="oneCell">
    <xdr:from>
      <xdr:col>2</xdr:col>
      <xdr:colOff>609600</xdr:colOff>
      <xdr:row>2053</xdr:row>
      <xdr:rowOff>0</xdr:rowOff>
    </xdr:from>
    <xdr:to>
      <xdr:col>3</xdr:col>
      <xdr:colOff>19050</xdr:colOff>
      <xdr:row>2053</xdr:row>
      <xdr:rowOff>161925</xdr:rowOff>
    </xdr:to>
    <xdr:sp macro="" textlink="">
      <xdr:nvSpPr>
        <xdr:cNvPr id="270" name="Text Box 19"/>
        <xdr:cNvSpPr txBox="1">
          <a:spLocks noChangeArrowheads="1"/>
        </xdr:cNvSpPr>
      </xdr:nvSpPr>
      <xdr:spPr bwMode="auto">
        <a:xfrm>
          <a:off x="6705600" y="568432950"/>
          <a:ext cx="19050" cy="161925"/>
        </a:xfrm>
        <a:prstGeom prst="rect">
          <a:avLst/>
        </a:prstGeom>
        <a:noFill/>
        <a:ln w="9525">
          <a:noFill/>
          <a:miter lim="800000"/>
          <a:headEnd/>
          <a:tailEnd/>
        </a:ln>
      </xdr:spPr>
    </xdr:sp>
    <xdr:clientData/>
  </xdr:twoCellAnchor>
  <xdr:twoCellAnchor editAs="oneCell">
    <xdr:from>
      <xdr:col>2</xdr:col>
      <xdr:colOff>609600</xdr:colOff>
      <xdr:row>2054</xdr:row>
      <xdr:rowOff>0</xdr:rowOff>
    </xdr:from>
    <xdr:to>
      <xdr:col>3</xdr:col>
      <xdr:colOff>19050</xdr:colOff>
      <xdr:row>2054</xdr:row>
      <xdr:rowOff>161925</xdr:rowOff>
    </xdr:to>
    <xdr:sp macro="" textlink="">
      <xdr:nvSpPr>
        <xdr:cNvPr id="271" name="Text Box 19"/>
        <xdr:cNvSpPr txBox="1">
          <a:spLocks noChangeArrowheads="1"/>
        </xdr:cNvSpPr>
      </xdr:nvSpPr>
      <xdr:spPr bwMode="auto">
        <a:xfrm>
          <a:off x="6705600" y="569156850"/>
          <a:ext cx="19050" cy="161925"/>
        </a:xfrm>
        <a:prstGeom prst="rect">
          <a:avLst/>
        </a:prstGeom>
        <a:noFill/>
        <a:ln w="9525">
          <a:noFill/>
          <a:miter lim="800000"/>
          <a:headEnd/>
          <a:tailEnd/>
        </a:ln>
      </xdr:spPr>
    </xdr:sp>
    <xdr:clientData/>
  </xdr:twoCellAnchor>
  <xdr:twoCellAnchor editAs="oneCell">
    <xdr:from>
      <xdr:col>2</xdr:col>
      <xdr:colOff>609600</xdr:colOff>
      <xdr:row>2054</xdr:row>
      <xdr:rowOff>0</xdr:rowOff>
    </xdr:from>
    <xdr:to>
      <xdr:col>3</xdr:col>
      <xdr:colOff>19050</xdr:colOff>
      <xdr:row>2054</xdr:row>
      <xdr:rowOff>161925</xdr:rowOff>
    </xdr:to>
    <xdr:sp macro="" textlink="">
      <xdr:nvSpPr>
        <xdr:cNvPr id="272" name="Text Box 19"/>
        <xdr:cNvSpPr txBox="1">
          <a:spLocks noChangeArrowheads="1"/>
        </xdr:cNvSpPr>
      </xdr:nvSpPr>
      <xdr:spPr bwMode="auto">
        <a:xfrm>
          <a:off x="6705600" y="569156850"/>
          <a:ext cx="19050" cy="161925"/>
        </a:xfrm>
        <a:prstGeom prst="rect">
          <a:avLst/>
        </a:prstGeom>
        <a:noFill/>
        <a:ln w="9525">
          <a:noFill/>
          <a:miter lim="800000"/>
          <a:headEnd/>
          <a:tailEnd/>
        </a:ln>
      </xdr:spPr>
    </xdr:sp>
    <xdr:clientData/>
  </xdr:twoCellAnchor>
  <xdr:twoCellAnchor editAs="oneCell">
    <xdr:from>
      <xdr:col>2</xdr:col>
      <xdr:colOff>609600</xdr:colOff>
      <xdr:row>2054</xdr:row>
      <xdr:rowOff>0</xdr:rowOff>
    </xdr:from>
    <xdr:to>
      <xdr:col>3</xdr:col>
      <xdr:colOff>19050</xdr:colOff>
      <xdr:row>2054</xdr:row>
      <xdr:rowOff>161925</xdr:rowOff>
    </xdr:to>
    <xdr:sp macro="" textlink="">
      <xdr:nvSpPr>
        <xdr:cNvPr id="273" name="Text Box 19"/>
        <xdr:cNvSpPr txBox="1">
          <a:spLocks noChangeArrowheads="1"/>
        </xdr:cNvSpPr>
      </xdr:nvSpPr>
      <xdr:spPr bwMode="auto">
        <a:xfrm>
          <a:off x="6705600" y="569156850"/>
          <a:ext cx="19050" cy="161925"/>
        </a:xfrm>
        <a:prstGeom prst="rect">
          <a:avLst/>
        </a:prstGeom>
        <a:noFill/>
        <a:ln w="9525">
          <a:noFill/>
          <a:miter lim="800000"/>
          <a:headEnd/>
          <a:tailEnd/>
        </a:ln>
      </xdr:spPr>
    </xdr:sp>
    <xdr:clientData/>
  </xdr:twoCellAnchor>
  <xdr:twoCellAnchor editAs="oneCell">
    <xdr:from>
      <xdr:col>2</xdr:col>
      <xdr:colOff>609600</xdr:colOff>
      <xdr:row>2054</xdr:row>
      <xdr:rowOff>0</xdr:rowOff>
    </xdr:from>
    <xdr:to>
      <xdr:col>3</xdr:col>
      <xdr:colOff>19050</xdr:colOff>
      <xdr:row>2054</xdr:row>
      <xdr:rowOff>161925</xdr:rowOff>
    </xdr:to>
    <xdr:sp macro="" textlink="">
      <xdr:nvSpPr>
        <xdr:cNvPr id="274" name="Text Box 19"/>
        <xdr:cNvSpPr txBox="1">
          <a:spLocks noChangeArrowheads="1"/>
        </xdr:cNvSpPr>
      </xdr:nvSpPr>
      <xdr:spPr bwMode="auto">
        <a:xfrm>
          <a:off x="6705600" y="569156850"/>
          <a:ext cx="19050" cy="161925"/>
        </a:xfrm>
        <a:prstGeom prst="rect">
          <a:avLst/>
        </a:prstGeom>
        <a:noFill/>
        <a:ln w="9525">
          <a:noFill/>
          <a:miter lim="800000"/>
          <a:headEnd/>
          <a:tailEnd/>
        </a:ln>
      </xdr:spPr>
    </xdr:sp>
    <xdr:clientData/>
  </xdr:twoCellAnchor>
  <xdr:twoCellAnchor editAs="oneCell">
    <xdr:from>
      <xdr:col>2</xdr:col>
      <xdr:colOff>609600</xdr:colOff>
      <xdr:row>2055</xdr:row>
      <xdr:rowOff>0</xdr:rowOff>
    </xdr:from>
    <xdr:to>
      <xdr:col>3</xdr:col>
      <xdr:colOff>19050</xdr:colOff>
      <xdr:row>2055</xdr:row>
      <xdr:rowOff>161925</xdr:rowOff>
    </xdr:to>
    <xdr:sp macro="" textlink="">
      <xdr:nvSpPr>
        <xdr:cNvPr id="275" name="Text Box 19"/>
        <xdr:cNvSpPr txBox="1">
          <a:spLocks noChangeArrowheads="1"/>
        </xdr:cNvSpPr>
      </xdr:nvSpPr>
      <xdr:spPr bwMode="auto">
        <a:xfrm>
          <a:off x="6705600" y="569880750"/>
          <a:ext cx="19050" cy="161925"/>
        </a:xfrm>
        <a:prstGeom prst="rect">
          <a:avLst/>
        </a:prstGeom>
        <a:noFill/>
        <a:ln w="9525">
          <a:noFill/>
          <a:miter lim="800000"/>
          <a:headEnd/>
          <a:tailEnd/>
        </a:ln>
      </xdr:spPr>
    </xdr:sp>
    <xdr:clientData/>
  </xdr:twoCellAnchor>
  <xdr:twoCellAnchor editAs="oneCell">
    <xdr:from>
      <xdr:col>2</xdr:col>
      <xdr:colOff>609600</xdr:colOff>
      <xdr:row>2055</xdr:row>
      <xdr:rowOff>0</xdr:rowOff>
    </xdr:from>
    <xdr:to>
      <xdr:col>3</xdr:col>
      <xdr:colOff>19050</xdr:colOff>
      <xdr:row>2055</xdr:row>
      <xdr:rowOff>161925</xdr:rowOff>
    </xdr:to>
    <xdr:sp macro="" textlink="">
      <xdr:nvSpPr>
        <xdr:cNvPr id="276" name="Text Box 19"/>
        <xdr:cNvSpPr txBox="1">
          <a:spLocks noChangeArrowheads="1"/>
        </xdr:cNvSpPr>
      </xdr:nvSpPr>
      <xdr:spPr bwMode="auto">
        <a:xfrm>
          <a:off x="6705600" y="569880750"/>
          <a:ext cx="19050" cy="161925"/>
        </a:xfrm>
        <a:prstGeom prst="rect">
          <a:avLst/>
        </a:prstGeom>
        <a:noFill/>
        <a:ln w="9525">
          <a:noFill/>
          <a:miter lim="800000"/>
          <a:headEnd/>
          <a:tailEnd/>
        </a:ln>
      </xdr:spPr>
    </xdr:sp>
    <xdr:clientData/>
  </xdr:twoCellAnchor>
  <xdr:twoCellAnchor editAs="oneCell">
    <xdr:from>
      <xdr:col>2</xdr:col>
      <xdr:colOff>609600</xdr:colOff>
      <xdr:row>2055</xdr:row>
      <xdr:rowOff>0</xdr:rowOff>
    </xdr:from>
    <xdr:to>
      <xdr:col>3</xdr:col>
      <xdr:colOff>19050</xdr:colOff>
      <xdr:row>2055</xdr:row>
      <xdr:rowOff>161925</xdr:rowOff>
    </xdr:to>
    <xdr:sp macro="" textlink="">
      <xdr:nvSpPr>
        <xdr:cNvPr id="277" name="Text Box 19"/>
        <xdr:cNvSpPr txBox="1">
          <a:spLocks noChangeArrowheads="1"/>
        </xdr:cNvSpPr>
      </xdr:nvSpPr>
      <xdr:spPr bwMode="auto">
        <a:xfrm>
          <a:off x="6705600" y="569880750"/>
          <a:ext cx="19050" cy="161925"/>
        </a:xfrm>
        <a:prstGeom prst="rect">
          <a:avLst/>
        </a:prstGeom>
        <a:noFill/>
        <a:ln w="9525">
          <a:noFill/>
          <a:miter lim="800000"/>
          <a:headEnd/>
          <a:tailEnd/>
        </a:ln>
      </xdr:spPr>
    </xdr:sp>
    <xdr:clientData/>
  </xdr:twoCellAnchor>
  <xdr:twoCellAnchor editAs="oneCell">
    <xdr:from>
      <xdr:col>2</xdr:col>
      <xdr:colOff>609600</xdr:colOff>
      <xdr:row>2055</xdr:row>
      <xdr:rowOff>0</xdr:rowOff>
    </xdr:from>
    <xdr:to>
      <xdr:col>3</xdr:col>
      <xdr:colOff>19050</xdr:colOff>
      <xdr:row>2055</xdr:row>
      <xdr:rowOff>161925</xdr:rowOff>
    </xdr:to>
    <xdr:sp macro="" textlink="">
      <xdr:nvSpPr>
        <xdr:cNvPr id="278" name="Text Box 19"/>
        <xdr:cNvSpPr txBox="1">
          <a:spLocks noChangeArrowheads="1"/>
        </xdr:cNvSpPr>
      </xdr:nvSpPr>
      <xdr:spPr bwMode="auto">
        <a:xfrm>
          <a:off x="6705600" y="569880750"/>
          <a:ext cx="19050" cy="161925"/>
        </a:xfrm>
        <a:prstGeom prst="rect">
          <a:avLst/>
        </a:prstGeom>
        <a:noFill/>
        <a:ln w="9525">
          <a:noFill/>
          <a:miter lim="800000"/>
          <a:headEnd/>
          <a:tailEnd/>
        </a:ln>
      </xdr:spPr>
    </xdr:sp>
    <xdr:clientData/>
  </xdr:twoCellAnchor>
  <xdr:twoCellAnchor editAs="oneCell">
    <xdr:from>
      <xdr:col>2</xdr:col>
      <xdr:colOff>609600</xdr:colOff>
      <xdr:row>2056</xdr:row>
      <xdr:rowOff>0</xdr:rowOff>
    </xdr:from>
    <xdr:to>
      <xdr:col>3</xdr:col>
      <xdr:colOff>19050</xdr:colOff>
      <xdr:row>2056</xdr:row>
      <xdr:rowOff>161925</xdr:rowOff>
    </xdr:to>
    <xdr:sp macro="" textlink="">
      <xdr:nvSpPr>
        <xdr:cNvPr id="279" name="Text Box 19"/>
        <xdr:cNvSpPr txBox="1">
          <a:spLocks noChangeArrowheads="1"/>
        </xdr:cNvSpPr>
      </xdr:nvSpPr>
      <xdr:spPr bwMode="auto">
        <a:xfrm>
          <a:off x="6705600" y="570604650"/>
          <a:ext cx="19050" cy="161925"/>
        </a:xfrm>
        <a:prstGeom prst="rect">
          <a:avLst/>
        </a:prstGeom>
        <a:noFill/>
        <a:ln w="9525">
          <a:noFill/>
          <a:miter lim="800000"/>
          <a:headEnd/>
          <a:tailEnd/>
        </a:ln>
      </xdr:spPr>
    </xdr:sp>
    <xdr:clientData/>
  </xdr:twoCellAnchor>
  <xdr:twoCellAnchor editAs="oneCell">
    <xdr:from>
      <xdr:col>2</xdr:col>
      <xdr:colOff>609600</xdr:colOff>
      <xdr:row>2056</xdr:row>
      <xdr:rowOff>0</xdr:rowOff>
    </xdr:from>
    <xdr:to>
      <xdr:col>3</xdr:col>
      <xdr:colOff>19050</xdr:colOff>
      <xdr:row>2056</xdr:row>
      <xdr:rowOff>161925</xdr:rowOff>
    </xdr:to>
    <xdr:sp macro="" textlink="">
      <xdr:nvSpPr>
        <xdr:cNvPr id="280" name="Text Box 19"/>
        <xdr:cNvSpPr txBox="1">
          <a:spLocks noChangeArrowheads="1"/>
        </xdr:cNvSpPr>
      </xdr:nvSpPr>
      <xdr:spPr bwMode="auto">
        <a:xfrm>
          <a:off x="6705600" y="570604650"/>
          <a:ext cx="19050" cy="161925"/>
        </a:xfrm>
        <a:prstGeom prst="rect">
          <a:avLst/>
        </a:prstGeom>
        <a:noFill/>
        <a:ln w="9525">
          <a:noFill/>
          <a:miter lim="800000"/>
          <a:headEnd/>
          <a:tailEnd/>
        </a:ln>
      </xdr:spPr>
    </xdr:sp>
    <xdr:clientData/>
  </xdr:twoCellAnchor>
  <xdr:twoCellAnchor editAs="oneCell">
    <xdr:from>
      <xdr:col>2</xdr:col>
      <xdr:colOff>609600</xdr:colOff>
      <xdr:row>2056</xdr:row>
      <xdr:rowOff>0</xdr:rowOff>
    </xdr:from>
    <xdr:to>
      <xdr:col>3</xdr:col>
      <xdr:colOff>19050</xdr:colOff>
      <xdr:row>2056</xdr:row>
      <xdr:rowOff>161925</xdr:rowOff>
    </xdr:to>
    <xdr:sp macro="" textlink="">
      <xdr:nvSpPr>
        <xdr:cNvPr id="281" name="Text Box 19"/>
        <xdr:cNvSpPr txBox="1">
          <a:spLocks noChangeArrowheads="1"/>
        </xdr:cNvSpPr>
      </xdr:nvSpPr>
      <xdr:spPr bwMode="auto">
        <a:xfrm>
          <a:off x="6705600" y="570604650"/>
          <a:ext cx="19050" cy="161925"/>
        </a:xfrm>
        <a:prstGeom prst="rect">
          <a:avLst/>
        </a:prstGeom>
        <a:noFill/>
        <a:ln w="9525">
          <a:noFill/>
          <a:miter lim="800000"/>
          <a:headEnd/>
          <a:tailEnd/>
        </a:ln>
      </xdr:spPr>
    </xdr:sp>
    <xdr:clientData/>
  </xdr:twoCellAnchor>
  <xdr:twoCellAnchor editAs="oneCell">
    <xdr:from>
      <xdr:col>2</xdr:col>
      <xdr:colOff>609600</xdr:colOff>
      <xdr:row>2056</xdr:row>
      <xdr:rowOff>0</xdr:rowOff>
    </xdr:from>
    <xdr:to>
      <xdr:col>3</xdr:col>
      <xdr:colOff>19050</xdr:colOff>
      <xdr:row>2056</xdr:row>
      <xdr:rowOff>161925</xdr:rowOff>
    </xdr:to>
    <xdr:sp macro="" textlink="">
      <xdr:nvSpPr>
        <xdr:cNvPr id="282" name="Text Box 19"/>
        <xdr:cNvSpPr txBox="1">
          <a:spLocks noChangeArrowheads="1"/>
        </xdr:cNvSpPr>
      </xdr:nvSpPr>
      <xdr:spPr bwMode="auto">
        <a:xfrm>
          <a:off x="6705600" y="570604650"/>
          <a:ext cx="19050" cy="161925"/>
        </a:xfrm>
        <a:prstGeom prst="rect">
          <a:avLst/>
        </a:prstGeom>
        <a:noFill/>
        <a:ln w="9525">
          <a:noFill/>
          <a:miter lim="800000"/>
          <a:headEnd/>
          <a:tailEnd/>
        </a:ln>
      </xdr:spPr>
    </xdr:sp>
    <xdr:clientData/>
  </xdr:twoCellAnchor>
  <xdr:twoCellAnchor editAs="oneCell">
    <xdr:from>
      <xdr:col>2</xdr:col>
      <xdr:colOff>609600</xdr:colOff>
      <xdr:row>2057</xdr:row>
      <xdr:rowOff>0</xdr:rowOff>
    </xdr:from>
    <xdr:to>
      <xdr:col>3</xdr:col>
      <xdr:colOff>19050</xdr:colOff>
      <xdr:row>2057</xdr:row>
      <xdr:rowOff>161925</xdr:rowOff>
    </xdr:to>
    <xdr:sp macro="" textlink="">
      <xdr:nvSpPr>
        <xdr:cNvPr id="283" name="Text Box 19"/>
        <xdr:cNvSpPr txBox="1">
          <a:spLocks noChangeArrowheads="1"/>
        </xdr:cNvSpPr>
      </xdr:nvSpPr>
      <xdr:spPr bwMode="auto">
        <a:xfrm>
          <a:off x="6705600" y="571690500"/>
          <a:ext cx="19050" cy="161925"/>
        </a:xfrm>
        <a:prstGeom prst="rect">
          <a:avLst/>
        </a:prstGeom>
        <a:noFill/>
        <a:ln w="9525">
          <a:noFill/>
          <a:miter lim="800000"/>
          <a:headEnd/>
          <a:tailEnd/>
        </a:ln>
      </xdr:spPr>
    </xdr:sp>
    <xdr:clientData/>
  </xdr:twoCellAnchor>
  <xdr:twoCellAnchor editAs="oneCell">
    <xdr:from>
      <xdr:col>2</xdr:col>
      <xdr:colOff>609600</xdr:colOff>
      <xdr:row>2057</xdr:row>
      <xdr:rowOff>0</xdr:rowOff>
    </xdr:from>
    <xdr:to>
      <xdr:col>3</xdr:col>
      <xdr:colOff>19050</xdr:colOff>
      <xdr:row>2057</xdr:row>
      <xdr:rowOff>161925</xdr:rowOff>
    </xdr:to>
    <xdr:sp macro="" textlink="">
      <xdr:nvSpPr>
        <xdr:cNvPr id="284" name="Text Box 19"/>
        <xdr:cNvSpPr txBox="1">
          <a:spLocks noChangeArrowheads="1"/>
        </xdr:cNvSpPr>
      </xdr:nvSpPr>
      <xdr:spPr bwMode="auto">
        <a:xfrm>
          <a:off x="6705600" y="571690500"/>
          <a:ext cx="19050" cy="161925"/>
        </a:xfrm>
        <a:prstGeom prst="rect">
          <a:avLst/>
        </a:prstGeom>
        <a:noFill/>
        <a:ln w="9525">
          <a:noFill/>
          <a:miter lim="800000"/>
          <a:headEnd/>
          <a:tailEnd/>
        </a:ln>
      </xdr:spPr>
    </xdr:sp>
    <xdr:clientData/>
  </xdr:twoCellAnchor>
  <xdr:twoCellAnchor editAs="oneCell">
    <xdr:from>
      <xdr:col>2</xdr:col>
      <xdr:colOff>609600</xdr:colOff>
      <xdr:row>2057</xdr:row>
      <xdr:rowOff>0</xdr:rowOff>
    </xdr:from>
    <xdr:to>
      <xdr:col>3</xdr:col>
      <xdr:colOff>19050</xdr:colOff>
      <xdr:row>2057</xdr:row>
      <xdr:rowOff>161925</xdr:rowOff>
    </xdr:to>
    <xdr:sp macro="" textlink="">
      <xdr:nvSpPr>
        <xdr:cNvPr id="285" name="Text Box 19"/>
        <xdr:cNvSpPr txBox="1">
          <a:spLocks noChangeArrowheads="1"/>
        </xdr:cNvSpPr>
      </xdr:nvSpPr>
      <xdr:spPr bwMode="auto">
        <a:xfrm>
          <a:off x="6705600" y="571690500"/>
          <a:ext cx="19050" cy="161925"/>
        </a:xfrm>
        <a:prstGeom prst="rect">
          <a:avLst/>
        </a:prstGeom>
        <a:noFill/>
        <a:ln w="9525">
          <a:noFill/>
          <a:miter lim="800000"/>
          <a:headEnd/>
          <a:tailEnd/>
        </a:ln>
      </xdr:spPr>
    </xdr:sp>
    <xdr:clientData/>
  </xdr:twoCellAnchor>
  <xdr:twoCellAnchor editAs="oneCell">
    <xdr:from>
      <xdr:col>2</xdr:col>
      <xdr:colOff>609600</xdr:colOff>
      <xdr:row>2057</xdr:row>
      <xdr:rowOff>0</xdr:rowOff>
    </xdr:from>
    <xdr:to>
      <xdr:col>3</xdr:col>
      <xdr:colOff>19050</xdr:colOff>
      <xdr:row>2057</xdr:row>
      <xdr:rowOff>161925</xdr:rowOff>
    </xdr:to>
    <xdr:sp macro="" textlink="">
      <xdr:nvSpPr>
        <xdr:cNvPr id="286" name="Text Box 19"/>
        <xdr:cNvSpPr txBox="1">
          <a:spLocks noChangeArrowheads="1"/>
        </xdr:cNvSpPr>
      </xdr:nvSpPr>
      <xdr:spPr bwMode="auto">
        <a:xfrm>
          <a:off x="6705600" y="571690500"/>
          <a:ext cx="19050" cy="161925"/>
        </a:xfrm>
        <a:prstGeom prst="rect">
          <a:avLst/>
        </a:prstGeom>
        <a:noFill/>
        <a:ln w="9525">
          <a:noFill/>
          <a:miter lim="800000"/>
          <a:headEnd/>
          <a:tailEnd/>
        </a:ln>
      </xdr:spPr>
    </xdr:sp>
    <xdr:clientData/>
  </xdr:twoCellAnchor>
  <xdr:twoCellAnchor editAs="oneCell">
    <xdr:from>
      <xdr:col>2</xdr:col>
      <xdr:colOff>609600</xdr:colOff>
      <xdr:row>2060</xdr:row>
      <xdr:rowOff>0</xdr:rowOff>
    </xdr:from>
    <xdr:to>
      <xdr:col>3</xdr:col>
      <xdr:colOff>19050</xdr:colOff>
      <xdr:row>2060</xdr:row>
      <xdr:rowOff>161925</xdr:rowOff>
    </xdr:to>
    <xdr:sp macro="" textlink="">
      <xdr:nvSpPr>
        <xdr:cNvPr id="287" name="Text Box 19"/>
        <xdr:cNvSpPr txBox="1">
          <a:spLocks noChangeArrowheads="1"/>
        </xdr:cNvSpPr>
      </xdr:nvSpPr>
      <xdr:spPr bwMode="auto">
        <a:xfrm>
          <a:off x="6705600" y="572785875"/>
          <a:ext cx="19050" cy="161925"/>
        </a:xfrm>
        <a:prstGeom prst="rect">
          <a:avLst/>
        </a:prstGeom>
        <a:noFill/>
        <a:ln w="9525">
          <a:noFill/>
          <a:miter lim="800000"/>
          <a:headEnd/>
          <a:tailEnd/>
        </a:ln>
      </xdr:spPr>
    </xdr:sp>
    <xdr:clientData/>
  </xdr:twoCellAnchor>
  <xdr:twoCellAnchor editAs="oneCell">
    <xdr:from>
      <xdr:col>2</xdr:col>
      <xdr:colOff>609600</xdr:colOff>
      <xdr:row>2060</xdr:row>
      <xdr:rowOff>0</xdr:rowOff>
    </xdr:from>
    <xdr:to>
      <xdr:col>3</xdr:col>
      <xdr:colOff>19050</xdr:colOff>
      <xdr:row>2060</xdr:row>
      <xdr:rowOff>161925</xdr:rowOff>
    </xdr:to>
    <xdr:sp macro="" textlink="">
      <xdr:nvSpPr>
        <xdr:cNvPr id="288" name="Text Box 19"/>
        <xdr:cNvSpPr txBox="1">
          <a:spLocks noChangeArrowheads="1"/>
        </xdr:cNvSpPr>
      </xdr:nvSpPr>
      <xdr:spPr bwMode="auto">
        <a:xfrm>
          <a:off x="6705600" y="572785875"/>
          <a:ext cx="19050" cy="161925"/>
        </a:xfrm>
        <a:prstGeom prst="rect">
          <a:avLst/>
        </a:prstGeom>
        <a:noFill/>
        <a:ln w="9525">
          <a:noFill/>
          <a:miter lim="800000"/>
          <a:headEnd/>
          <a:tailEnd/>
        </a:ln>
      </xdr:spPr>
    </xdr:sp>
    <xdr:clientData/>
  </xdr:twoCellAnchor>
  <xdr:twoCellAnchor editAs="oneCell">
    <xdr:from>
      <xdr:col>2</xdr:col>
      <xdr:colOff>609600</xdr:colOff>
      <xdr:row>2060</xdr:row>
      <xdr:rowOff>0</xdr:rowOff>
    </xdr:from>
    <xdr:to>
      <xdr:col>3</xdr:col>
      <xdr:colOff>19050</xdr:colOff>
      <xdr:row>2060</xdr:row>
      <xdr:rowOff>161925</xdr:rowOff>
    </xdr:to>
    <xdr:sp macro="" textlink="">
      <xdr:nvSpPr>
        <xdr:cNvPr id="289" name="Text Box 19"/>
        <xdr:cNvSpPr txBox="1">
          <a:spLocks noChangeArrowheads="1"/>
        </xdr:cNvSpPr>
      </xdr:nvSpPr>
      <xdr:spPr bwMode="auto">
        <a:xfrm>
          <a:off x="6705600" y="572785875"/>
          <a:ext cx="19050" cy="161925"/>
        </a:xfrm>
        <a:prstGeom prst="rect">
          <a:avLst/>
        </a:prstGeom>
        <a:noFill/>
        <a:ln w="9525">
          <a:noFill/>
          <a:miter lim="800000"/>
          <a:headEnd/>
          <a:tailEnd/>
        </a:ln>
      </xdr:spPr>
    </xdr:sp>
    <xdr:clientData/>
  </xdr:twoCellAnchor>
  <xdr:twoCellAnchor editAs="oneCell">
    <xdr:from>
      <xdr:col>2</xdr:col>
      <xdr:colOff>609600</xdr:colOff>
      <xdr:row>2060</xdr:row>
      <xdr:rowOff>0</xdr:rowOff>
    </xdr:from>
    <xdr:to>
      <xdr:col>3</xdr:col>
      <xdr:colOff>19050</xdr:colOff>
      <xdr:row>2060</xdr:row>
      <xdr:rowOff>161925</xdr:rowOff>
    </xdr:to>
    <xdr:sp macro="" textlink="">
      <xdr:nvSpPr>
        <xdr:cNvPr id="290" name="Text Box 19"/>
        <xdr:cNvSpPr txBox="1">
          <a:spLocks noChangeArrowheads="1"/>
        </xdr:cNvSpPr>
      </xdr:nvSpPr>
      <xdr:spPr bwMode="auto">
        <a:xfrm>
          <a:off x="6705600" y="572785875"/>
          <a:ext cx="19050" cy="161925"/>
        </a:xfrm>
        <a:prstGeom prst="rect">
          <a:avLst/>
        </a:prstGeom>
        <a:noFill/>
        <a:ln w="9525">
          <a:noFill/>
          <a:miter lim="800000"/>
          <a:headEnd/>
          <a:tailEnd/>
        </a:ln>
      </xdr:spPr>
    </xdr:sp>
    <xdr:clientData/>
  </xdr:twoCellAnchor>
  <xdr:twoCellAnchor editAs="oneCell">
    <xdr:from>
      <xdr:col>2</xdr:col>
      <xdr:colOff>609600</xdr:colOff>
      <xdr:row>2061</xdr:row>
      <xdr:rowOff>0</xdr:rowOff>
    </xdr:from>
    <xdr:to>
      <xdr:col>3</xdr:col>
      <xdr:colOff>19050</xdr:colOff>
      <xdr:row>2061</xdr:row>
      <xdr:rowOff>161925</xdr:rowOff>
    </xdr:to>
    <xdr:sp macro="" textlink="">
      <xdr:nvSpPr>
        <xdr:cNvPr id="291" name="Text Box 19"/>
        <xdr:cNvSpPr txBox="1">
          <a:spLocks noChangeArrowheads="1"/>
        </xdr:cNvSpPr>
      </xdr:nvSpPr>
      <xdr:spPr bwMode="auto">
        <a:xfrm>
          <a:off x="6705600" y="573147825"/>
          <a:ext cx="19050" cy="161925"/>
        </a:xfrm>
        <a:prstGeom prst="rect">
          <a:avLst/>
        </a:prstGeom>
        <a:noFill/>
        <a:ln w="9525">
          <a:noFill/>
          <a:miter lim="800000"/>
          <a:headEnd/>
          <a:tailEnd/>
        </a:ln>
      </xdr:spPr>
    </xdr:sp>
    <xdr:clientData/>
  </xdr:twoCellAnchor>
  <xdr:twoCellAnchor editAs="oneCell">
    <xdr:from>
      <xdr:col>2</xdr:col>
      <xdr:colOff>609600</xdr:colOff>
      <xdr:row>2061</xdr:row>
      <xdr:rowOff>0</xdr:rowOff>
    </xdr:from>
    <xdr:to>
      <xdr:col>3</xdr:col>
      <xdr:colOff>19050</xdr:colOff>
      <xdr:row>2061</xdr:row>
      <xdr:rowOff>161925</xdr:rowOff>
    </xdr:to>
    <xdr:sp macro="" textlink="">
      <xdr:nvSpPr>
        <xdr:cNvPr id="292" name="Text Box 19"/>
        <xdr:cNvSpPr txBox="1">
          <a:spLocks noChangeArrowheads="1"/>
        </xdr:cNvSpPr>
      </xdr:nvSpPr>
      <xdr:spPr bwMode="auto">
        <a:xfrm>
          <a:off x="6705600" y="573147825"/>
          <a:ext cx="19050" cy="161925"/>
        </a:xfrm>
        <a:prstGeom prst="rect">
          <a:avLst/>
        </a:prstGeom>
        <a:noFill/>
        <a:ln w="9525">
          <a:noFill/>
          <a:miter lim="800000"/>
          <a:headEnd/>
          <a:tailEnd/>
        </a:ln>
      </xdr:spPr>
    </xdr:sp>
    <xdr:clientData/>
  </xdr:twoCellAnchor>
  <xdr:twoCellAnchor editAs="oneCell">
    <xdr:from>
      <xdr:col>2</xdr:col>
      <xdr:colOff>609600</xdr:colOff>
      <xdr:row>2061</xdr:row>
      <xdr:rowOff>0</xdr:rowOff>
    </xdr:from>
    <xdr:to>
      <xdr:col>3</xdr:col>
      <xdr:colOff>19050</xdr:colOff>
      <xdr:row>2061</xdr:row>
      <xdr:rowOff>161925</xdr:rowOff>
    </xdr:to>
    <xdr:sp macro="" textlink="">
      <xdr:nvSpPr>
        <xdr:cNvPr id="293" name="Text Box 19"/>
        <xdr:cNvSpPr txBox="1">
          <a:spLocks noChangeArrowheads="1"/>
        </xdr:cNvSpPr>
      </xdr:nvSpPr>
      <xdr:spPr bwMode="auto">
        <a:xfrm>
          <a:off x="6705600" y="573147825"/>
          <a:ext cx="19050" cy="161925"/>
        </a:xfrm>
        <a:prstGeom prst="rect">
          <a:avLst/>
        </a:prstGeom>
        <a:noFill/>
        <a:ln w="9525">
          <a:noFill/>
          <a:miter lim="800000"/>
          <a:headEnd/>
          <a:tailEnd/>
        </a:ln>
      </xdr:spPr>
    </xdr:sp>
    <xdr:clientData/>
  </xdr:twoCellAnchor>
  <xdr:twoCellAnchor editAs="oneCell">
    <xdr:from>
      <xdr:col>2</xdr:col>
      <xdr:colOff>609600</xdr:colOff>
      <xdr:row>2061</xdr:row>
      <xdr:rowOff>0</xdr:rowOff>
    </xdr:from>
    <xdr:to>
      <xdr:col>3</xdr:col>
      <xdr:colOff>19050</xdr:colOff>
      <xdr:row>2061</xdr:row>
      <xdr:rowOff>161925</xdr:rowOff>
    </xdr:to>
    <xdr:sp macro="" textlink="">
      <xdr:nvSpPr>
        <xdr:cNvPr id="294" name="Text Box 19"/>
        <xdr:cNvSpPr txBox="1">
          <a:spLocks noChangeArrowheads="1"/>
        </xdr:cNvSpPr>
      </xdr:nvSpPr>
      <xdr:spPr bwMode="auto">
        <a:xfrm>
          <a:off x="6705600" y="573147825"/>
          <a:ext cx="19050" cy="161925"/>
        </a:xfrm>
        <a:prstGeom prst="rect">
          <a:avLst/>
        </a:prstGeom>
        <a:noFill/>
        <a:ln w="9525">
          <a:noFill/>
          <a:miter lim="800000"/>
          <a:headEnd/>
          <a:tailEnd/>
        </a:ln>
      </xdr:spPr>
    </xdr:sp>
    <xdr:clientData/>
  </xdr:twoCellAnchor>
  <xdr:twoCellAnchor editAs="oneCell">
    <xdr:from>
      <xdr:col>2</xdr:col>
      <xdr:colOff>609600</xdr:colOff>
      <xdr:row>2064</xdr:row>
      <xdr:rowOff>0</xdr:rowOff>
    </xdr:from>
    <xdr:to>
      <xdr:col>3</xdr:col>
      <xdr:colOff>19050</xdr:colOff>
      <xdr:row>2064</xdr:row>
      <xdr:rowOff>161925</xdr:rowOff>
    </xdr:to>
    <xdr:sp macro="" textlink="">
      <xdr:nvSpPr>
        <xdr:cNvPr id="295" name="Text Box 19"/>
        <xdr:cNvSpPr txBox="1">
          <a:spLocks noChangeArrowheads="1"/>
        </xdr:cNvSpPr>
      </xdr:nvSpPr>
      <xdr:spPr bwMode="auto">
        <a:xfrm>
          <a:off x="6705600" y="573881250"/>
          <a:ext cx="19050" cy="161925"/>
        </a:xfrm>
        <a:prstGeom prst="rect">
          <a:avLst/>
        </a:prstGeom>
        <a:noFill/>
        <a:ln w="9525">
          <a:noFill/>
          <a:miter lim="800000"/>
          <a:headEnd/>
          <a:tailEnd/>
        </a:ln>
      </xdr:spPr>
    </xdr:sp>
    <xdr:clientData/>
  </xdr:twoCellAnchor>
  <xdr:twoCellAnchor editAs="oneCell">
    <xdr:from>
      <xdr:col>2</xdr:col>
      <xdr:colOff>609600</xdr:colOff>
      <xdr:row>2064</xdr:row>
      <xdr:rowOff>0</xdr:rowOff>
    </xdr:from>
    <xdr:to>
      <xdr:col>3</xdr:col>
      <xdr:colOff>19050</xdr:colOff>
      <xdr:row>2064</xdr:row>
      <xdr:rowOff>161925</xdr:rowOff>
    </xdr:to>
    <xdr:sp macro="" textlink="">
      <xdr:nvSpPr>
        <xdr:cNvPr id="296" name="Text Box 19"/>
        <xdr:cNvSpPr txBox="1">
          <a:spLocks noChangeArrowheads="1"/>
        </xdr:cNvSpPr>
      </xdr:nvSpPr>
      <xdr:spPr bwMode="auto">
        <a:xfrm>
          <a:off x="6705600" y="573881250"/>
          <a:ext cx="19050" cy="161925"/>
        </a:xfrm>
        <a:prstGeom prst="rect">
          <a:avLst/>
        </a:prstGeom>
        <a:noFill/>
        <a:ln w="9525">
          <a:noFill/>
          <a:miter lim="800000"/>
          <a:headEnd/>
          <a:tailEnd/>
        </a:ln>
      </xdr:spPr>
    </xdr:sp>
    <xdr:clientData/>
  </xdr:twoCellAnchor>
  <xdr:twoCellAnchor editAs="oneCell">
    <xdr:from>
      <xdr:col>2</xdr:col>
      <xdr:colOff>609600</xdr:colOff>
      <xdr:row>2064</xdr:row>
      <xdr:rowOff>0</xdr:rowOff>
    </xdr:from>
    <xdr:to>
      <xdr:col>3</xdr:col>
      <xdr:colOff>19050</xdr:colOff>
      <xdr:row>2064</xdr:row>
      <xdr:rowOff>161925</xdr:rowOff>
    </xdr:to>
    <xdr:sp macro="" textlink="">
      <xdr:nvSpPr>
        <xdr:cNvPr id="297" name="Text Box 19"/>
        <xdr:cNvSpPr txBox="1">
          <a:spLocks noChangeArrowheads="1"/>
        </xdr:cNvSpPr>
      </xdr:nvSpPr>
      <xdr:spPr bwMode="auto">
        <a:xfrm>
          <a:off x="6705600" y="573881250"/>
          <a:ext cx="19050" cy="161925"/>
        </a:xfrm>
        <a:prstGeom prst="rect">
          <a:avLst/>
        </a:prstGeom>
        <a:noFill/>
        <a:ln w="9525">
          <a:noFill/>
          <a:miter lim="800000"/>
          <a:headEnd/>
          <a:tailEnd/>
        </a:ln>
      </xdr:spPr>
    </xdr:sp>
    <xdr:clientData/>
  </xdr:twoCellAnchor>
  <xdr:twoCellAnchor editAs="oneCell">
    <xdr:from>
      <xdr:col>2</xdr:col>
      <xdr:colOff>609600</xdr:colOff>
      <xdr:row>2064</xdr:row>
      <xdr:rowOff>0</xdr:rowOff>
    </xdr:from>
    <xdr:to>
      <xdr:col>3</xdr:col>
      <xdr:colOff>19050</xdr:colOff>
      <xdr:row>2064</xdr:row>
      <xdr:rowOff>161925</xdr:rowOff>
    </xdr:to>
    <xdr:sp macro="" textlink="">
      <xdr:nvSpPr>
        <xdr:cNvPr id="298" name="Text Box 19"/>
        <xdr:cNvSpPr txBox="1">
          <a:spLocks noChangeArrowheads="1"/>
        </xdr:cNvSpPr>
      </xdr:nvSpPr>
      <xdr:spPr bwMode="auto">
        <a:xfrm>
          <a:off x="6705600" y="573881250"/>
          <a:ext cx="19050" cy="161925"/>
        </a:xfrm>
        <a:prstGeom prst="rect">
          <a:avLst/>
        </a:prstGeom>
        <a:noFill/>
        <a:ln w="9525">
          <a:noFill/>
          <a:miter lim="800000"/>
          <a:headEnd/>
          <a:tailEnd/>
        </a:ln>
      </xdr:spPr>
    </xdr:sp>
    <xdr:clientData/>
  </xdr:twoCellAnchor>
  <xdr:twoCellAnchor editAs="oneCell">
    <xdr:from>
      <xdr:col>2</xdr:col>
      <xdr:colOff>609600</xdr:colOff>
      <xdr:row>2065</xdr:row>
      <xdr:rowOff>0</xdr:rowOff>
    </xdr:from>
    <xdr:to>
      <xdr:col>3</xdr:col>
      <xdr:colOff>19050</xdr:colOff>
      <xdr:row>2065</xdr:row>
      <xdr:rowOff>161925</xdr:rowOff>
    </xdr:to>
    <xdr:sp macro="" textlink="">
      <xdr:nvSpPr>
        <xdr:cNvPr id="299" name="Text Box 19"/>
        <xdr:cNvSpPr txBox="1">
          <a:spLocks noChangeArrowheads="1"/>
        </xdr:cNvSpPr>
      </xdr:nvSpPr>
      <xdr:spPr bwMode="auto">
        <a:xfrm>
          <a:off x="6705600" y="574243200"/>
          <a:ext cx="19050" cy="161925"/>
        </a:xfrm>
        <a:prstGeom prst="rect">
          <a:avLst/>
        </a:prstGeom>
        <a:noFill/>
        <a:ln w="9525">
          <a:noFill/>
          <a:miter lim="800000"/>
          <a:headEnd/>
          <a:tailEnd/>
        </a:ln>
      </xdr:spPr>
    </xdr:sp>
    <xdr:clientData/>
  </xdr:twoCellAnchor>
  <xdr:twoCellAnchor editAs="oneCell">
    <xdr:from>
      <xdr:col>2</xdr:col>
      <xdr:colOff>609600</xdr:colOff>
      <xdr:row>2065</xdr:row>
      <xdr:rowOff>0</xdr:rowOff>
    </xdr:from>
    <xdr:to>
      <xdr:col>3</xdr:col>
      <xdr:colOff>19050</xdr:colOff>
      <xdr:row>2065</xdr:row>
      <xdr:rowOff>161925</xdr:rowOff>
    </xdr:to>
    <xdr:sp macro="" textlink="">
      <xdr:nvSpPr>
        <xdr:cNvPr id="300" name="Text Box 19"/>
        <xdr:cNvSpPr txBox="1">
          <a:spLocks noChangeArrowheads="1"/>
        </xdr:cNvSpPr>
      </xdr:nvSpPr>
      <xdr:spPr bwMode="auto">
        <a:xfrm>
          <a:off x="6705600" y="574243200"/>
          <a:ext cx="19050" cy="161925"/>
        </a:xfrm>
        <a:prstGeom prst="rect">
          <a:avLst/>
        </a:prstGeom>
        <a:noFill/>
        <a:ln w="9525">
          <a:noFill/>
          <a:miter lim="800000"/>
          <a:headEnd/>
          <a:tailEnd/>
        </a:ln>
      </xdr:spPr>
    </xdr:sp>
    <xdr:clientData/>
  </xdr:twoCellAnchor>
  <xdr:twoCellAnchor editAs="oneCell">
    <xdr:from>
      <xdr:col>2</xdr:col>
      <xdr:colOff>609600</xdr:colOff>
      <xdr:row>2065</xdr:row>
      <xdr:rowOff>0</xdr:rowOff>
    </xdr:from>
    <xdr:to>
      <xdr:col>3</xdr:col>
      <xdr:colOff>19050</xdr:colOff>
      <xdr:row>2065</xdr:row>
      <xdr:rowOff>161925</xdr:rowOff>
    </xdr:to>
    <xdr:sp macro="" textlink="">
      <xdr:nvSpPr>
        <xdr:cNvPr id="301" name="Text Box 19"/>
        <xdr:cNvSpPr txBox="1">
          <a:spLocks noChangeArrowheads="1"/>
        </xdr:cNvSpPr>
      </xdr:nvSpPr>
      <xdr:spPr bwMode="auto">
        <a:xfrm>
          <a:off x="6705600" y="574243200"/>
          <a:ext cx="19050" cy="161925"/>
        </a:xfrm>
        <a:prstGeom prst="rect">
          <a:avLst/>
        </a:prstGeom>
        <a:noFill/>
        <a:ln w="9525">
          <a:noFill/>
          <a:miter lim="800000"/>
          <a:headEnd/>
          <a:tailEnd/>
        </a:ln>
      </xdr:spPr>
    </xdr:sp>
    <xdr:clientData/>
  </xdr:twoCellAnchor>
  <xdr:twoCellAnchor editAs="oneCell">
    <xdr:from>
      <xdr:col>2</xdr:col>
      <xdr:colOff>609600</xdr:colOff>
      <xdr:row>2065</xdr:row>
      <xdr:rowOff>0</xdr:rowOff>
    </xdr:from>
    <xdr:to>
      <xdr:col>3</xdr:col>
      <xdr:colOff>19050</xdr:colOff>
      <xdr:row>2065</xdr:row>
      <xdr:rowOff>161925</xdr:rowOff>
    </xdr:to>
    <xdr:sp macro="" textlink="">
      <xdr:nvSpPr>
        <xdr:cNvPr id="302" name="Text Box 19"/>
        <xdr:cNvSpPr txBox="1">
          <a:spLocks noChangeArrowheads="1"/>
        </xdr:cNvSpPr>
      </xdr:nvSpPr>
      <xdr:spPr bwMode="auto">
        <a:xfrm>
          <a:off x="6705600" y="574243200"/>
          <a:ext cx="19050" cy="161925"/>
        </a:xfrm>
        <a:prstGeom prst="rect">
          <a:avLst/>
        </a:prstGeom>
        <a:noFill/>
        <a:ln w="9525">
          <a:noFill/>
          <a:miter lim="800000"/>
          <a:headEnd/>
          <a:tailEnd/>
        </a:ln>
      </xdr:spPr>
    </xdr:sp>
    <xdr:clientData/>
  </xdr:twoCellAnchor>
  <xdr:twoCellAnchor editAs="oneCell">
    <xdr:from>
      <xdr:col>2</xdr:col>
      <xdr:colOff>609600</xdr:colOff>
      <xdr:row>2066</xdr:row>
      <xdr:rowOff>0</xdr:rowOff>
    </xdr:from>
    <xdr:to>
      <xdr:col>3</xdr:col>
      <xdr:colOff>19050</xdr:colOff>
      <xdr:row>2066</xdr:row>
      <xdr:rowOff>161925</xdr:rowOff>
    </xdr:to>
    <xdr:sp macro="" textlink="">
      <xdr:nvSpPr>
        <xdr:cNvPr id="303" name="Text Box 19"/>
        <xdr:cNvSpPr txBox="1">
          <a:spLocks noChangeArrowheads="1"/>
        </xdr:cNvSpPr>
      </xdr:nvSpPr>
      <xdr:spPr bwMode="auto">
        <a:xfrm>
          <a:off x="6705600" y="574605150"/>
          <a:ext cx="19050" cy="161925"/>
        </a:xfrm>
        <a:prstGeom prst="rect">
          <a:avLst/>
        </a:prstGeom>
        <a:noFill/>
        <a:ln w="9525">
          <a:noFill/>
          <a:miter lim="800000"/>
          <a:headEnd/>
          <a:tailEnd/>
        </a:ln>
      </xdr:spPr>
    </xdr:sp>
    <xdr:clientData/>
  </xdr:twoCellAnchor>
  <xdr:twoCellAnchor editAs="oneCell">
    <xdr:from>
      <xdr:col>2</xdr:col>
      <xdr:colOff>609600</xdr:colOff>
      <xdr:row>2066</xdr:row>
      <xdr:rowOff>0</xdr:rowOff>
    </xdr:from>
    <xdr:to>
      <xdr:col>3</xdr:col>
      <xdr:colOff>19050</xdr:colOff>
      <xdr:row>2066</xdr:row>
      <xdr:rowOff>161925</xdr:rowOff>
    </xdr:to>
    <xdr:sp macro="" textlink="">
      <xdr:nvSpPr>
        <xdr:cNvPr id="304" name="Text Box 19"/>
        <xdr:cNvSpPr txBox="1">
          <a:spLocks noChangeArrowheads="1"/>
        </xdr:cNvSpPr>
      </xdr:nvSpPr>
      <xdr:spPr bwMode="auto">
        <a:xfrm>
          <a:off x="6705600" y="574605150"/>
          <a:ext cx="19050" cy="161925"/>
        </a:xfrm>
        <a:prstGeom prst="rect">
          <a:avLst/>
        </a:prstGeom>
        <a:noFill/>
        <a:ln w="9525">
          <a:noFill/>
          <a:miter lim="800000"/>
          <a:headEnd/>
          <a:tailEnd/>
        </a:ln>
      </xdr:spPr>
    </xdr:sp>
    <xdr:clientData/>
  </xdr:twoCellAnchor>
  <xdr:twoCellAnchor editAs="oneCell">
    <xdr:from>
      <xdr:col>2</xdr:col>
      <xdr:colOff>609600</xdr:colOff>
      <xdr:row>2066</xdr:row>
      <xdr:rowOff>0</xdr:rowOff>
    </xdr:from>
    <xdr:to>
      <xdr:col>3</xdr:col>
      <xdr:colOff>19050</xdr:colOff>
      <xdr:row>2066</xdr:row>
      <xdr:rowOff>161925</xdr:rowOff>
    </xdr:to>
    <xdr:sp macro="" textlink="">
      <xdr:nvSpPr>
        <xdr:cNvPr id="305" name="Text Box 19"/>
        <xdr:cNvSpPr txBox="1">
          <a:spLocks noChangeArrowheads="1"/>
        </xdr:cNvSpPr>
      </xdr:nvSpPr>
      <xdr:spPr bwMode="auto">
        <a:xfrm>
          <a:off x="6705600" y="574605150"/>
          <a:ext cx="19050" cy="161925"/>
        </a:xfrm>
        <a:prstGeom prst="rect">
          <a:avLst/>
        </a:prstGeom>
        <a:noFill/>
        <a:ln w="9525">
          <a:noFill/>
          <a:miter lim="800000"/>
          <a:headEnd/>
          <a:tailEnd/>
        </a:ln>
      </xdr:spPr>
    </xdr:sp>
    <xdr:clientData/>
  </xdr:twoCellAnchor>
  <xdr:twoCellAnchor editAs="oneCell">
    <xdr:from>
      <xdr:col>2</xdr:col>
      <xdr:colOff>609600</xdr:colOff>
      <xdr:row>2066</xdr:row>
      <xdr:rowOff>0</xdr:rowOff>
    </xdr:from>
    <xdr:to>
      <xdr:col>3</xdr:col>
      <xdr:colOff>19050</xdr:colOff>
      <xdr:row>2066</xdr:row>
      <xdr:rowOff>161925</xdr:rowOff>
    </xdr:to>
    <xdr:sp macro="" textlink="">
      <xdr:nvSpPr>
        <xdr:cNvPr id="306" name="Text Box 19"/>
        <xdr:cNvSpPr txBox="1">
          <a:spLocks noChangeArrowheads="1"/>
        </xdr:cNvSpPr>
      </xdr:nvSpPr>
      <xdr:spPr bwMode="auto">
        <a:xfrm>
          <a:off x="6705600" y="574605150"/>
          <a:ext cx="19050" cy="161925"/>
        </a:xfrm>
        <a:prstGeom prst="rect">
          <a:avLst/>
        </a:prstGeom>
        <a:noFill/>
        <a:ln w="9525">
          <a:noFill/>
          <a:miter lim="800000"/>
          <a:headEnd/>
          <a:tailEnd/>
        </a:ln>
      </xdr:spPr>
    </xdr:sp>
    <xdr:clientData/>
  </xdr:twoCellAnchor>
  <xdr:twoCellAnchor editAs="oneCell">
    <xdr:from>
      <xdr:col>2</xdr:col>
      <xdr:colOff>609600</xdr:colOff>
      <xdr:row>2110</xdr:row>
      <xdr:rowOff>0</xdr:rowOff>
    </xdr:from>
    <xdr:to>
      <xdr:col>3</xdr:col>
      <xdr:colOff>8702</xdr:colOff>
      <xdr:row>2111</xdr:row>
      <xdr:rowOff>19049</xdr:rowOff>
    </xdr:to>
    <xdr:sp macro="" textlink="">
      <xdr:nvSpPr>
        <xdr:cNvPr id="307" name="Text Box 19"/>
        <xdr:cNvSpPr txBox="1">
          <a:spLocks noChangeArrowheads="1"/>
        </xdr:cNvSpPr>
      </xdr:nvSpPr>
      <xdr:spPr bwMode="auto">
        <a:xfrm>
          <a:off x="6705600" y="591150075"/>
          <a:ext cx="0" cy="266700"/>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8702</xdr:colOff>
      <xdr:row>2113</xdr:row>
      <xdr:rowOff>794316</xdr:rowOff>
    </xdr:to>
    <xdr:sp macro="" textlink="">
      <xdr:nvSpPr>
        <xdr:cNvPr id="308" name="Text Box 19"/>
        <xdr:cNvSpPr txBox="1">
          <a:spLocks noChangeArrowheads="1"/>
        </xdr:cNvSpPr>
      </xdr:nvSpPr>
      <xdr:spPr bwMode="auto">
        <a:xfrm>
          <a:off x="6705600" y="593874225"/>
          <a:ext cx="0" cy="7905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8702</xdr:colOff>
      <xdr:row>2113</xdr:row>
      <xdr:rowOff>794316</xdr:rowOff>
    </xdr:to>
    <xdr:sp macro="" textlink="">
      <xdr:nvSpPr>
        <xdr:cNvPr id="309" name="Text Box 19"/>
        <xdr:cNvSpPr txBox="1">
          <a:spLocks noChangeArrowheads="1"/>
        </xdr:cNvSpPr>
      </xdr:nvSpPr>
      <xdr:spPr bwMode="auto">
        <a:xfrm>
          <a:off x="6705600" y="593874225"/>
          <a:ext cx="0" cy="7905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8702</xdr:colOff>
      <xdr:row>2113</xdr:row>
      <xdr:rowOff>794316</xdr:rowOff>
    </xdr:to>
    <xdr:sp macro="" textlink="">
      <xdr:nvSpPr>
        <xdr:cNvPr id="310" name="Text Box 19"/>
        <xdr:cNvSpPr txBox="1">
          <a:spLocks noChangeArrowheads="1"/>
        </xdr:cNvSpPr>
      </xdr:nvSpPr>
      <xdr:spPr bwMode="auto">
        <a:xfrm>
          <a:off x="6705600" y="593874225"/>
          <a:ext cx="0" cy="7905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8702</xdr:colOff>
      <xdr:row>2113</xdr:row>
      <xdr:rowOff>794316</xdr:rowOff>
    </xdr:to>
    <xdr:sp macro="" textlink="">
      <xdr:nvSpPr>
        <xdr:cNvPr id="311" name="Text Box 19"/>
        <xdr:cNvSpPr txBox="1">
          <a:spLocks noChangeArrowheads="1"/>
        </xdr:cNvSpPr>
      </xdr:nvSpPr>
      <xdr:spPr bwMode="auto">
        <a:xfrm>
          <a:off x="6705600" y="593874225"/>
          <a:ext cx="0" cy="7905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8702</xdr:colOff>
      <xdr:row>2113</xdr:row>
      <xdr:rowOff>794316</xdr:rowOff>
    </xdr:to>
    <xdr:sp macro="" textlink="">
      <xdr:nvSpPr>
        <xdr:cNvPr id="312" name="Text Box 19"/>
        <xdr:cNvSpPr txBox="1">
          <a:spLocks noChangeArrowheads="1"/>
        </xdr:cNvSpPr>
      </xdr:nvSpPr>
      <xdr:spPr bwMode="auto">
        <a:xfrm>
          <a:off x="6705600" y="593874225"/>
          <a:ext cx="0" cy="7905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13"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14"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15"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2120</xdr:row>
      <xdr:rowOff>209550</xdr:rowOff>
    </xdr:to>
    <xdr:sp macro="" textlink="">
      <xdr:nvSpPr>
        <xdr:cNvPr id="316" name="Text Box 19"/>
        <xdr:cNvSpPr txBox="1">
          <a:spLocks noChangeArrowheads="1"/>
        </xdr:cNvSpPr>
      </xdr:nvSpPr>
      <xdr:spPr bwMode="auto">
        <a:xfrm>
          <a:off x="6705600" y="597865200"/>
          <a:ext cx="0" cy="20955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2120</xdr:row>
      <xdr:rowOff>209550</xdr:rowOff>
    </xdr:to>
    <xdr:sp macro="" textlink="">
      <xdr:nvSpPr>
        <xdr:cNvPr id="317" name="Text Box 19"/>
        <xdr:cNvSpPr txBox="1">
          <a:spLocks noChangeArrowheads="1"/>
        </xdr:cNvSpPr>
      </xdr:nvSpPr>
      <xdr:spPr bwMode="auto">
        <a:xfrm>
          <a:off x="6705600" y="597865200"/>
          <a:ext cx="0" cy="20955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2120</xdr:row>
      <xdr:rowOff>209550</xdr:rowOff>
    </xdr:to>
    <xdr:sp macro="" textlink="">
      <xdr:nvSpPr>
        <xdr:cNvPr id="318" name="Text Box 19"/>
        <xdr:cNvSpPr txBox="1">
          <a:spLocks noChangeArrowheads="1"/>
        </xdr:cNvSpPr>
      </xdr:nvSpPr>
      <xdr:spPr bwMode="auto">
        <a:xfrm>
          <a:off x="6705600" y="597865200"/>
          <a:ext cx="0" cy="20955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19"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20"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2128</xdr:row>
      <xdr:rowOff>0</xdr:rowOff>
    </xdr:from>
    <xdr:to>
      <xdr:col>3</xdr:col>
      <xdr:colOff>8702</xdr:colOff>
      <xdr:row>2128</xdr:row>
      <xdr:rowOff>200025</xdr:rowOff>
    </xdr:to>
    <xdr:sp macro="" textlink="">
      <xdr:nvSpPr>
        <xdr:cNvPr id="321" name="Text Box 19"/>
        <xdr:cNvSpPr txBox="1">
          <a:spLocks noChangeArrowheads="1"/>
        </xdr:cNvSpPr>
      </xdr:nvSpPr>
      <xdr:spPr bwMode="auto">
        <a:xfrm>
          <a:off x="6705600" y="602580075"/>
          <a:ext cx="0" cy="200025"/>
        </a:xfrm>
        <a:prstGeom prst="rect">
          <a:avLst/>
        </a:prstGeom>
        <a:noFill/>
        <a:ln w="9525">
          <a:noFill/>
          <a:miter lim="800000"/>
          <a:headEnd/>
          <a:tailEnd/>
        </a:ln>
      </xdr:spPr>
    </xdr:sp>
    <xdr:clientData/>
  </xdr:twoCellAnchor>
  <xdr:twoCellAnchor editAs="oneCell">
    <xdr:from>
      <xdr:col>2</xdr:col>
      <xdr:colOff>609600</xdr:colOff>
      <xdr:row>2128</xdr:row>
      <xdr:rowOff>0</xdr:rowOff>
    </xdr:from>
    <xdr:to>
      <xdr:col>3</xdr:col>
      <xdr:colOff>8702</xdr:colOff>
      <xdr:row>2128</xdr:row>
      <xdr:rowOff>200025</xdr:rowOff>
    </xdr:to>
    <xdr:sp macro="" textlink="">
      <xdr:nvSpPr>
        <xdr:cNvPr id="322" name="Text Box 19"/>
        <xdr:cNvSpPr txBox="1">
          <a:spLocks noChangeArrowheads="1"/>
        </xdr:cNvSpPr>
      </xdr:nvSpPr>
      <xdr:spPr bwMode="auto">
        <a:xfrm>
          <a:off x="6705600" y="602580075"/>
          <a:ext cx="0" cy="200025"/>
        </a:xfrm>
        <a:prstGeom prst="rect">
          <a:avLst/>
        </a:prstGeom>
        <a:noFill/>
        <a:ln w="9525">
          <a:noFill/>
          <a:miter lim="800000"/>
          <a:headEnd/>
          <a:tailEnd/>
        </a:ln>
      </xdr:spPr>
    </xdr:sp>
    <xdr:clientData/>
  </xdr:twoCellAnchor>
  <xdr:twoCellAnchor editAs="oneCell">
    <xdr:from>
      <xdr:col>2</xdr:col>
      <xdr:colOff>609600</xdr:colOff>
      <xdr:row>2128</xdr:row>
      <xdr:rowOff>0</xdr:rowOff>
    </xdr:from>
    <xdr:to>
      <xdr:col>3</xdr:col>
      <xdr:colOff>8702</xdr:colOff>
      <xdr:row>2128</xdr:row>
      <xdr:rowOff>200025</xdr:rowOff>
    </xdr:to>
    <xdr:sp macro="" textlink="">
      <xdr:nvSpPr>
        <xdr:cNvPr id="323" name="Text Box 19"/>
        <xdr:cNvSpPr txBox="1">
          <a:spLocks noChangeArrowheads="1"/>
        </xdr:cNvSpPr>
      </xdr:nvSpPr>
      <xdr:spPr bwMode="auto">
        <a:xfrm>
          <a:off x="6705600" y="602580075"/>
          <a:ext cx="0" cy="20002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24"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25"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26"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2120</xdr:row>
      <xdr:rowOff>209550</xdr:rowOff>
    </xdr:to>
    <xdr:sp macro="" textlink="">
      <xdr:nvSpPr>
        <xdr:cNvPr id="327" name="Text Box 19"/>
        <xdr:cNvSpPr txBox="1">
          <a:spLocks noChangeArrowheads="1"/>
        </xdr:cNvSpPr>
      </xdr:nvSpPr>
      <xdr:spPr bwMode="auto">
        <a:xfrm>
          <a:off x="6705600" y="597865200"/>
          <a:ext cx="0" cy="20955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2120</xdr:row>
      <xdr:rowOff>209550</xdr:rowOff>
    </xdr:to>
    <xdr:sp macro="" textlink="">
      <xdr:nvSpPr>
        <xdr:cNvPr id="328" name="Text Box 19"/>
        <xdr:cNvSpPr txBox="1">
          <a:spLocks noChangeArrowheads="1"/>
        </xdr:cNvSpPr>
      </xdr:nvSpPr>
      <xdr:spPr bwMode="auto">
        <a:xfrm>
          <a:off x="6705600" y="597865200"/>
          <a:ext cx="0" cy="20955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2120</xdr:row>
      <xdr:rowOff>209550</xdr:rowOff>
    </xdr:to>
    <xdr:sp macro="" textlink="">
      <xdr:nvSpPr>
        <xdr:cNvPr id="329" name="Text Box 19"/>
        <xdr:cNvSpPr txBox="1">
          <a:spLocks noChangeArrowheads="1"/>
        </xdr:cNvSpPr>
      </xdr:nvSpPr>
      <xdr:spPr bwMode="auto">
        <a:xfrm>
          <a:off x="6705600" y="597865200"/>
          <a:ext cx="0" cy="20955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30"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31"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2127</xdr:row>
      <xdr:rowOff>0</xdr:rowOff>
    </xdr:from>
    <xdr:to>
      <xdr:col>3</xdr:col>
      <xdr:colOff>8702</xdr:colOff>
      <xdr:row>2127</xdr:row>
      <xdr:rowOff>180975</xdr:rowOff>
    </xdr:to>
    <xdr:sp macro="" textlink="">
      <xdr:nvSpPr>
        <xdr:cNvPr id="332" name="Text Box 19"/>
        <xdr:cNvSpPr txBox="1">
          <a:spLocks noChangeArrowheads="1"/>
        </xdr:cNvSpPr>
      </xdr:nvSpPr>
      <xdr:spPr bwMode="auto">
        <a:xfrm>
          <a:off x="6705600" y="602218125"/>
          <a:ext cx="0" cy="180975"/>
        </a:xfrm>
        <a:prstGeom prst="rect">
          <a:avLst/>
        </a:prstGeom>
        <a:noFill/>
        <a:ln w="9525">
          <a:noFill/>
          <a:miter lim="800000"/>
          <a:headEnd/>
          <a:tailEnd/>
        </a:ln>
      </xdr:spPr>
    </xdr:sp>
    <xdr:clientData/>
  </xdr:twoCellAnchor>
  <xdr:twoCellAnchor editAs="oneCell">
    <xdr:from>
      <xdr:col>2</xdr:col>
      <xdr:colOff>609600</xdr:colOff>
      <xdr:row>2127</xdr:row>
      <xdr:rowOff>0</xdr:rowOff>
    </xdr:from>
    <xdr:to>
      <xdr:col>3</xdr:col>
      <xdr:colOff>8702</xdr:colOff>
      <xdr:row>2127</xdr:row>
      <xdr:rowOff>180975</xdr:rowOff>
    </xdr:to>
    <xdr:sp macro="" textlink="">
      <xdr:nvSpPr>
        <xdr:cNvPr id="333" name="Text Box 19"/>
        <xdr:cNvSpPr txBox="1">
          <a:spLocks noChangeArrowheads="1"/>
        </xdr:cNvSpPr>
      </xdr:nvSpPr>
      <xdr:spPr bwMode="auto">
        <a:xfrm>
          <a:off x="6705600" y="602218125"/>
          <a:ext cx="0" cy="180975"/>
        </a:xfrm>
        <a:prstGeom prst="rect">
          <a:avLst/>
        </a:prstGeom>
        <a:noFill/>
        <a:ln w="9525">
          <a:noFill/>
          <a:miter lim="800000"/>
          <a:headEnd/>
          <a:tailEnd/>
        </a:ln>
      </xdr:spPr>
    </xdr:sp>
    <xdr:clientData/>
  </xdr:twoCellAnchor>
  <xdr:twoCellAnchor editAs="oneCell">
    <xdr:from>
      <xdr:col>2</xdr:col>
      <xdr:colOff>609600</xdr:colOff>
      <xdr:row>2127</xdr:row>
      <xdr:rowOff>0</xdr:rowOff>
    </xdr:from>
    <xdr:to>
      <xdr:col>3</xdr:col>
      <xdr:colOff>8702</xdr:colOff>
      <xdr:row>2127</xdr:row>
      <xdr:rowOff>180975</xdr:rowOff>
    </xdr:to>
    <xdr:sp macro="" textlink="">
      <xdr:nvSpPr>
        <xdr:cNvPr id="334" name="Text Box 19"/>
        <xdr:cNvSpPr txBox="1">
          <a:spLocks noChangeArrowheads="1"/>
        </xdr:cNvSpPr>
      </xdr:nvSpPr>
      <xdr:spPr bwMode="auto">
        <a:xfrm>
          <a:off x="6705600" y="602218125"/>
          <a:ext cx="0" cy="18097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8702</xdr:colOff>
      <xdr:row>2131</xdr:row>
      <xdr:rowOff>19047</xdr:rowOff>
    </xdr:to>
    <xdr:sp macro="" textlink="">
      <xdr:nvSpPr>
        <xdr:cNvPr id="335" name="Text Box 19"/>
        <xdr:cNvSpPr txBox="1">
          <a:spLocks noChangeArrowheads="1"/>
        </xdr:cNvSpPr>
      </xdr:nvSpPr>
      <xdr:spPr bwMode="auto">
        <a:xfrm>
          <a:off x="6705600" y="603123000"/>
          <a:ext cx="0" cy="266700"/>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8702</xdr:colOff>
      <xdr:row>2131</xdr:row>
      <xdr:rowOff>19047</xdr:rowOff>
    </xdr:to>
    <xdr:sp macro="" textlink="">
      <xdr:nvSpPr>
        <xdr:cNvPr id="336" name="Text Box 19"/>
        <xdr:cNvSpPr txBox="1">
          <a:spLocks noChangeArrowheads="1"/>
        </xdr:cNvSpPr>
      </xdr:nvSpPr>
      <xdr:spPr bwMode="auto">
        <a:xfrm>
          <a:off x="6705600" y="603123000"/>
          <a:ext cx="0" cy="266700"/>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8702</xdr:colOff>
      <xdr:row>2131</xdr:row>
      <xdr:rowOff>19047</xdr:rowOff>
    </xdr:to>
    <xdr:sp macro="" textlink="">
      <xdr:nvSpPr>
        <xdr:cNvPr id="337" name="Text Box 19"/>
        <xdr:cNvSpPr txBox="1">
          <a:spLocks noChangeArrowheads="1"/>
        </xdr:cNvSpPr>
      </xdr:nvSpPr>
      <xdr:spPr bwMode="auto">
        <a:xfrm>
          <a:off x="6705600" y="603123000"/>
          <a:ext cx="0" cy="266700"/>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8702</xdr:colOff>
      <xdr:row>2130</xdr:row>
      <xdr:rowOff>209550</xdr:rowOff>
    </xdr:to>
    <xdr:sp macro="" textlink="">
      <xdr:nvSpPr>
        <xdr:cNvPr id="338" name="Text Box 19"/>
        <xdr:cNvSpPr txBox="1">
          <a:spLocks noChangeArrowheads="1"/>
        </xdr:cNvSpPr>
      </xdr:nvSpPr>
      <xdr:spPr bwMode="auto">
        <a:xfrm>
          <a:off x="6705600" y="603123000"/>
          <a:ext cx="0" cy="209550"/>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8702</xdr:colOff>
      <xdr:row>2130</xdr:row>
      <xdr:rowOff>209550</xdr:rowOff>
    </xdr:to>
    <xdr:sp macro="" textlink="">
      <xdr:nvSpPr>
        <xdr:cNvPr id="339" name="Text Box 19"/>
        <xdr:cNvSpPr txBox="1">
          <a:spLocks noChangeArrowheads="1"/>
        </xdr:cNvSpPr>
      </xdr:nvSpPr>
      <xdr:spPr bwMode="auto">
        <a:xfrm>
          <a:off x="6705600" y="603123000"/>
          <a:ext cx="0" cy="209550"/>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8702</xdr:colOff>
      <xdr:row>2130</xdr:row>
      <xdr:rowOff>209550</xdr:rowOff>
    </xdr:to>
    <xdr:sp macro="" textlink="">
      <xdr:nvSpPr>
        <xdr:cNvPr id="340" name="Text Box 19"/>
        <xdr:cNvSpPr txBox="1">
          <a:spLocks noChangeArrowheads="1"/>
        </xdr:cNvSpPr>
      </xdr:nvSpPr>
      <xdr:spPr bwMode="auto">
        <a:xfrm>
          <a:off x="6705600" y="603123000"/>
          <a:ext cx="0" cy="209550"/>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8702</xdr:colOff>
      <xdr:row>2131</xdr:row>
      <xdr:rowOff>19047</xdr:rowOff>
    </xdr:to>
    <xdr:sp macro="" textlink="">
      <xdr:nvSpPr>
        <xdr:cNvPr id="341" name="Text Box 19"/>
        <xdr:cNvSpPr txBox="1">
          <a:spLocks noChangeArrowheads="1"/>
        </xdr:cNvSpPr>
      </xdr:nvSpPr>
      <xdr:spPr bwMode="auto">
        <a:xfrm>
          <a:off x="6705600" y="603123000"/>
          <a:ext cx="0" cy="266700"/>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8702</xdr:colOff>
      <xdr:row>2131</xdr:row>
      <xdr:rowOff>19047</xdr:rowOff>
    </xdr:to>
    <xdr:sp macro="" textlink="">
      <xdr:nvSpPr>
        <xdr:cNvPr id="342" name="Text Box 19"/>
        <xdr:cNvSpPr txBox="1">
          <a:spLocks noChangeArrowheads="1"/>
        </xdr:cNvSpPr>
      </xdr:nvSpPr>
      <xdr:spPr bwMode="auto">
        <a:xfrm>
          <a:off x="6705600" y="603123000"/>
          <a:ext cx="0" cy="266700"/>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8702</xdr:colOff>
      <xdr:row>2133</xdr:row>
      <xdr:rowOff>621615</xdr:rowOff>
    </xdr:to>
    <xdr:sp macro="" textlink="">
      <xdr:nvSpPr>
        <xdr:cNvPr id="343" name="Text Box 19"/>
        <xdr:cNvSpPr txBox="1">
          <a:spLocks noChangeArrowheads="1"/>
        </xdr:cNvSpPr>
      </xdr:nvSpPr>
      <xdr:spPr bwMode="auto">
        <a:xfrm>
          <a:off x="6705600" y="604761300"/>
          <a:ext cx="0" cy="61912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8702</xdr:colOff>
      <xdr:row>2133</xdr:row>
      <xdr:rowOff>621615</xdr:rowOff>
    </xdr:to>
    <xdr:sp macro="" textlink="">
      <xdr:nvSpPr>
        <xdr:cNvPr id="344" name="Text Box 19"/>
        <xdr:cNvSpPr txBox="1">
          <a:spLocks noChangeArrowheads="1"/>
        </xdr:cNvSpPr>
      </xdr:nvSpPr>
      <xdr:spPr bwMode="auto">
        <a:xfrm>
          <a:off x="6705600" y="604761300"/>
          <a:ext cx="0" cy="61912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8702</xdr:colOff>
      <xdr:row>2133</xdr:row>
      <xdr:rowOff>621615</xdr:rowOff>
    </xdr:to>
    <xdr:sp macro="" textlink="">
      <xdr:nvSpPr>
        <xdr:cNvPr id="345" name="Text Box 19"/>
        <xdr:cNvSpPr txBox="1">
          <a:spLocks noChangeArrowheads="1"/>
        </xdr:cNvSpPr>
      </xdr:nvSpPr>
      <xdr:spPr bwMode="auto">
        <a:xfrm>
          <a:off x="6705600" y="604761300"/>
          <a:ext cx="0" cy="61912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8702</xdr:colOff>
      <xdr:row>2133</xdr:row>
      <xdr:rowOff>564465</xdr:rowOff>
    </xdr:to>
    <xdr:sp macro="" textlink="">
      <xdr:nvSpPr>
        <xdr:cNvPr id="346" name="Text Box 19"/>
        <xdr:cNvSpPr txBox="1">
          <a:spLocks noChangeArrowheads="1"/>
        </xdr:cNvSpPr>
      </xdr:nvSpPr>
      <xdr:spPr bwMode="auto">
        <a:xfrm>
          <a:off x="6705600" y="604761300"/>
          <a:ext cx="0" cy="56197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8702</xdr:colOff>
      <xdr:row>2133</xdr:row>
      <xdr:rowOff>564465</xdr:rowOff>
    </xdr:to>
    <xdr:sp macro="" textlink="">
      <xdr:nvSpPr>
        <xdr:cNvPr id="347" name="Text Box 19"/>
        <xdr:cNvSpPr txBox="1">
          <a:spLocks noChangeArrowheads="1"/>
        </xdr:cNvSpPr>
      </xdr:nvSpPr>
      <xdr:spPr bwMode="auto">
        <a:xfrm>
          <a:off x="6705600" y="604761300"/>
          <a:ext cx="0" cy="56197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8702</xdr:colOff>
      <xdr:row>2133</xdr:row>
      <xdr:rowOff>564465</xdr:rowOff>
    </xdr:to>
    <xdr:sp macro="" textlink="">
      <xdr:nvSpPr>
        <xdr:cNvPr id="348" name="Text Box 19"/>
        <xdr:cNvSpPr txBox="1">
          <a:spLocks noChangeArrowheads="1"/>
        </xdr:cNvSpPr>
      </xdr:nvSpPr>
      <xdr:spPr bwMode="auto">
        <a:xfrm>
          <a:off x="6705600" y="604761300"/>
          <a:ext cx="0" cy="56197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8702</xdr:colOff>
      <xdr:row>2133</xdr:row>
      <xdr:rowOff>621615</xdr:rowOff>
    </xdr:to>
    <xdr:sp macro="" textlink="">
      <xdr:nvSpPr>
        <xdr:cNvPr id="349" name="Text Box 19"/>
        <xdr:cNvSpPr txBox="1">
          <a:spLocks noChangeArrowheads="1"/>
        </xdr:cNvSpPr>
      </xdr:nvSpPr>
      <xdr:spPr bwMode="auto">
        <a:xfrm>
          <a:off x="6705600" y="604761300"/>
          <a:ext cx="0" cy="619125"/>
        </a:xfrm>
        <a:prstGeom prst="rect">
          <a:avLst/>
        </a:prstGeom>
        <a:noFill/>
        <a:ln w="9525">
          <a:noFill/>
          <a:miter lim="800000"/>
          <a:headEnd/>
          <a:tailEnd/>
        </a:ln>
      </xdr:spPr>
    </xdr:sp>
    <xdr:clientData/>
  </xdr:twoCellAnchor>
  <xdr:twoCellAnchor editAs="oneCell">
    <xdr:from>
      <xdr:col>2</xdr:col>
      <xdr:colOff>609600</xdr:colOff>
      <xdr:row>2187</xdr:row>
      <xdr:rowOff>0</xdr:rowOff>
    </xdr:from>
    <xdr:to>
      <xdr:col>3</xdr:col>
      <xdr:colOff>8702</xdr:colOff>
      <xdr:row>2188</xdr:row>
      <xdr:rowOff>19047</xdr:rowOff>
    </xdr:to>
    <xdr:sp macro="" textlink="">
      <xdr:nvSpPr>
        <xdr:cNvPr id="350" name="Text Box 19"/>
        <xdr:cNvSpPr txBox="1">
          <a:spLocks noChangeArrowheads="1"/>
        </xdr:cNvSpPr>
      </xdr:nvSpPr>
      <xdr:spPr bwMode="auto">
        <a:xfrm>
          <a:off x="6705600" y="628002300"/>
          <a:ext cx="0" cy="266700"/>
        </a:xfrm>
        <a:prstGeom prst="rect">
          <a:avLst/>
        </a:prstGeom>
        <a:noFill/>
        <a:ln w="9525">
          <a:noFill/>
          <a:miter lim="800000"/>
          <a:headEnd/>
          <a:tailEnd/>
        </a:ln>
      </xdr:spPr>
    </xdr:sp>
    <xdr:clientData/>
  </xdr:twoCellAnchor>
  <xdr:twoCellAnchor editAs="oneCell">
    <xdr:from>
      <xdr:col>2</xdr:col>
      <xdr:colOff>609600</xdr:colOff>
      <xdr:row>2137</xdr:row>
      <xdr:rowOff>0</xdr:rowOff>
    </xdr:from>
    <xdr:to>
      <xdr:col>3</xdr:col>
      <xdr:colOff>8702</xdr:colOff>
      <xdr:row>2138</xdr:row>
      <xdr:rowOff>9526</xdr:rowOff>
    </xdr:to>
    <xdr:sp macro="" textlink="">
      <xdr:nvSpPr>
        <xdr:cNvPr id="351" name="Text Box 19"/>
        <xdr:cNvSpPr txBox="1">
          <a:spLocks noChangeArrowheads="1"/>
        </xdr:cNvSpPr>
      </xdr:nvSpPr>
      <xdr:spPr bwMode="auto">
        <a:xfrm>
          <a:off x="6705600" y="606580575"/>
          <a:ext cx="0" cy="257175"/>
        </a:xfrm>
        <a:prstGeom prst="rect">
          <a:avLst/>
        </a:prstGeom>
        <a:noFill/>
        <a:ln w="9525">
          <a:noFill/>
          <a:miter lim="800000"/>
          <a:headEnd/>
          <a:tailEnd/>
        </a:ln>
      </xdr:spPr>
    </xdr:sp>
    <xdr:clientData/>
  </xdr:twoCellAnchor>
  <xdr:twoCellAnchor editAs="oneCell">
    <xdr:from>
      <xdr:col>2</xdr:col>
      <xdr:colOff>609600</xdr:colOff>
      <xdr:row>2291</xdr:row>
      <xdr:rowOff>0</xdr:rowOff>
    </xdr:from>
    <xdr:to>
      <xdr:col>3</xdr:col>
      <xdr:colOff>19050</xdr:colOff>
      <xdr:row>2292</xdr:row>
      <xdr:rowOff>335</xdr:rowOff>
    </xdr:to>
    <xdr:sp macro="" textlink="">
      <xdr:nvSpPr>
        <xdr:cNvPr id="674"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2291</xdr:row>
      <xdr:rowOff>0</xdr:rowOff>
    </xdr:from>
    <xdr:to>
      <xdr:col>3</xdr:col>
      <xdr:colOff>19050</xdr:colOff>
      <xdr:row>2291</xdr:row>
      <xdr:rowOff>161925</xdr:rowOff>
    </xdr:to>
    <xdr:sp macro="" textlink="">
      <xdr:nvSpPr>
        <xdr:cNvPr id="675" name="Text Box 19"/>
        <xdr:cNvSpPr txBox="1">
          <a:spLocks noChangeArrowheads="1"/>
        </xdr:cNvSpPr>
      </xdr:nvSpPr>
      <xdr:spPr bwMode="auto">
        <a:xfrm>
          <a:off x="6705600" y="2828925"/>
          <a:ext cx="19050" cy="161925"/>
        </a:xfrm>
        <a:prstGeom prst="rect">
          <a:avLst/>
        </a:prstGeom>
        <a:noFill/>
        <a:ln w="9525">
          <a:noFill/>
          <a:miter lim="800000"/>
          <a:headEnd/>
          <a:tailEnd/>
        </a:ln>
      </xdr:spPr>
    </xdr:sp>
    <xdr:clientData/>
  </xdr:twoCellAnchor>
  <xdr:twoCellAnchor editAs="oneCell">
    <xdr:from>
      <xdr:col>2</xdr:col>
      <xdr:colOff>609600</xdr:colOff>
      <xdr:row>2291</xdr:row>
      <xdr:rowOff>0</xdr:rowOff>
    </xdr:from>
    <xdr:to>
      <xdr:col>3</xdr:col>
      <xdr:colOff>19050</xdr:colOff>
      <xdr:row>2291</xdr:row>
      <xdr:rowOff>161925</xdr:rowOff>
    </xdr:to>
    <xdr:sp macro="" textlink="">
      <xdr:nvSpPr>
        <xdr:cNvPr id="676" name="Text Box 19"/>
        <xdr:cNvSpPr txBox="1">
          <a:spLocks noChangeArrowheads="1"/>
        </xdr:cNvSpPr>
      </xdr:nvSpPr>
      <xdr:spPr bwMode="auto">
        <a:xfrm>
          <a:off x="6705600" y="2828925"/>
          <a:ext cx="19050" cy="161925"/>
        </a:xfrm>
        <a:prstGeom prst="rect">
          <a:avLst/>
        </a:prstGeom>
        <a:noFill/>
        <a:ln w="9525">
          <a:noFill/>
          <a:miter lim="800000"/>
          <a:headEnd/>
          <a:tailEnd/>
        </a:ln>
      </xdr:spPr>
    </xdr:sp>
    <xdr:clientData/>
  </xdr:twoCellAnchor>
  <xdr:twoCellAnchor editAs="oneCell">
    <xdr:from>
      <xdr:col>2</xdr:col>
      <xdr:colOff>609600</xdr:colOff>
      <xdr:row>2291</xdr:row>
      <xdr:rowOff>0</xdr:rowOff>
    </xdr:from>
    <xdr:to>
      <xdr:col>3</xdr:col>
      <xdr:colOff>19050</xdr:colOff>
      <xdr:row>2291</xdr:row>
      <xdr:rowOff>161925</xdr:rowOff>
    </xdr:to>
    <xdr:sp macro="" textlink="">
      <xdr:nvSpPr>
        <xdr:cNvPr id="677" name="Text Box 19"/>
        <xdr:cNvSpPr txBox="1">
          <a:spLocks noChangeArrowheads="1"/>
        </xdr:cNvSpPr>
      </xdr:nvSpPr>
      <xdr:spPr bwMode="auto">
        <a:xfrm>
          <a:off x="6705600" y="2828925"/>
          <a:ext cx="19050" cy="161925"/>
        </a:xfrm>
        <a:prstGeom prst="rect">
          <a:avLst/>
        </a:prstGeom>
        <a:noFill/>
        <a:ln w="9525">
          <a:noFill/>
          <a:miter lim="800000"/>
          <a:headEnd/>
          <a:tailEnd/>
        </a:ln>
      </xdr:spPr>
    </xdr:sp>
    <xdr:clientData/>
  </xdr:twoCellAnchor>
  <xdr:twoCellAnchor editAs="oneCell">
    <xdr:from>
      <xdr:col>2</xdr:col>
      <xdr:colOff>609600</xdr:colOff>
      <xdr:row>2291</xdr:row>
      <xdr:rowOff>0</xdr:rowOff>
    </xdr:from>
    <xdr:to>
      <xdr:col>3</xdr:col>
      <xdr:colOff>19050</xdr:colOff>
      <xdr:row>2291</xdr:row>
      <xdr:rowOff>161925</xdr:rowOff>
    </xdr:to>
    <xdr:sp macro="" textlink="">
      <xdr:nvSpPr>
        <xdr:cNvPr id="678" name="Text Box 19"/>
        <xdr:cNvSpPr txBox="1">
          <a:spLocks noChangeArrowheads="1"/>
        </xdr:cNvSpPr>
      </xdr:nvSpPr>
      <xdr:spPr bwMode="auto">
        <a:xfrm>
          <a:off x="6705600" y="2828925"/>
          <a:ext cx="19050" cy="161925"/>
        </a:xfrm>
        <a:prstGeom prst="rect">
          <a:avLst/>
        </a:prstGeom>
        <a:noFill/>
        <a:ln w="9525">
          <a:noFill/>
          <a:miter lim="800000"/>
          <a:headEnd/>
          <a:tailEnd/>
        </a:ln>
      </xdr:spPr>
    </xdr:sp>
    <xdr:clientData/>
  </xdr:twoCellAnchor>
  <xdr:twoCellAnchor editAs="oneCell">
    <xdr:from>
      <xdr:col>2</xdr:col>
      <xdr:colOff>609600</xdr:colOff>
      <xdr:row>2291</xdr:row>
      <xdr:rowOff>0</xdr:rowOff>
    </xdr:from>
    <xdr:to>
      <xdr:col>3</xdr:col>
      <xdr:colOff>19050</xdr:colOff>
      <xdr:row>2292</xdr:row>
      <xdr:rowOff>7139</xdr:rowOff>
    </xdr:to>
    <xdr:sp macro="" textlink="">
      <xdr:nvSpPr>
        <xdr:cNvPr id="679"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2292</xdr:row>
      <xdr:rowOff>0</xdr:rowOff>
    </xdr:from>
    <xdr:to>
      <xdr:col>3</xdr:col>
      <xdr:colOff>19050</xdr:colOff>
      <xdr:row>2292</xdr:row>
      <xdr:rowOff>161925</xdr:rowOff>
    </xdr:to>
    <xdr:sp macro="" textlink="">
      <xdr:nvSpPr>
        <xdr:cNvPr id="680" name="Text Box 19"/>
        <xdr:cNvSpPr txBox="1">
          <a:spLocks noChangeArrowheads="1"/>
        </xdr:cNvSpPr>
      </xdr:nvSpPr>
      <xdr:spPr bwMode="auto">
        <a:xfrm>
          <a:off x="6705600" y="3019425"/>
          <a:ext cx="19050" cy="161925"/>
        </a:xfrm>
        <a:prstGeom prst="rect">
          <a:avLst/>
        </a:prstGeom>
        <a:noFill/>
        <a:ln w="9525">
          <a:noFill/>
          <a:miter lim="800000"/>
          <a:headEnd/>
          <a:tailEnd/>
        </a:ln>
      </xdr:spPr>
    </xdr:sp>
    <xdr:clientData/>
  </xdr:twoCellAnchor>
  <xdr:twoCellAnchor editAs="oneCell">
    <xdr:from>
      <xdr:col>2</xdr:col>
      <xdr:colOff>609600</xdr:colOff>
      <xdr:row>2292</xdr:row>
      <xdr:rowOff>0</xdr:rowOff>
    </xdr:from>
    <xdr:to>
      <xdr:col>3</xdr:col>
      <xdr:colOff>19050</xdr:colOff>
      <xdr:row>2292</xdr:row>
      <xdr:rowOff>161925</xdr:rowOff>
    </xdr:to>
    <xdr:sp macro="" textlink="">
      <xdr:nvSpPr>
        <xdr:cNvPr id="681" name="Text Box 19"/>
        <xdr:cNvSpPr txBox="1">
          <a:spLocks noChangeArrowheads="1"/>
        </xdr:cNvSpPr>
      </xdr:nvSpPr>
      <xdr:spPr bwMode="auto">
        <a:xfrm>
          <a:off x="6705600" y="3019425"/>
          <a:ext cx="19050" cy="161925"/>
        </a:xfrm>
        <a:prstGeom prst="rect">
          <a:avLst/>
        </a:prstGeom>
        <a:noFill/>
        <a:ln w="9525">
          <a:noFill/>
          <a:miter lim="800000"/>
          <a:headEnd/>
          <a:tailEnd/>
        </a:ln>
      </xdr:spPr>
    </xdr:sp>
    <xdr:clientData/>
  </xdr:twoCellAnchor>
  <xdr:twoCellAnchor editAs="oneCell">
    <xdr:from>
      <xdr:col>2</xdr:col>
      <xdr:colOff>609600</xdr:colOff>
      <xdr:row>2292</xdr:row>
      <xdr:rowOff>0</xdr:rowOff>
    </xdr:from>
    <xdr:to>
      <xdr:col>3</xdr:col>
      <xdr:colOff>19050</xdr:colOff>
      <xdr:row>2292</xdr:row>
      <xdr:rowOff>161925</xdr:rowOff>
    </xdr:to>
    <xdr:sp macro="" textlink="">
      <xdr:nvSpPr>
        <xdr:cNvPr id="682" name="Text Box 19"/>
        <xdr:cNvSpPr txBox="1">
          <a:spLocks noChangeArrowheads="1"/>
        </xdr:cNvSpPr>
      </xdr:nvSpPr>
      <xdr:spPr bwMode="auto">
        <a:xfrm>
          <a:off x="6705600" y="3019425"/>
          <a:ext cx="19050" cy="161925"/>
        </a:xfrm>
        <a:prstGeom prst="rect">
          <a:avLst/>
        </a:prstGeom>
        <a:noFill/>
        <a:ln w="9525">
          <a:noFill/>
          <a:miter lim="800000"/>
          <a:headEnd/>
          <a:tailEnd/>
        </a:ln>
      </xdr:spPr>
    </xdr:sp>
    <xdr:clientData/>
  </xdr:twoCellAnchor>
  <xdr:twoCellAnchor editAs="oneCell">
    <xdr:from>
      <xdr:col>2</xdr:col>
      <xdr:colOff>609600</xdr:colOff>
      <xdr:row>2292</xdr:row>
      <xdr:rowOff>0</xdr:rowOff>
    </xdr:from>
    <xdr:to>
      <xdr:col>3</xdr:col>
      <xdr:colOff>19050</xdr:colOff>
      <xdr:row>2292</xdr:row>
      <xdr:rowOff>161925</xdr:rowOff>
    </xdr:to>
    <xdr:sp macro="" textlink="">
      <xdr:nvSpPr>
        <xdr:cNvPr id="683" name="Text Box 19"/>
        <xdr:cNvSpPr txBox="1">
          <a:spLocks noChangeArrowheads="1"/>
        </xdr:cNvSpPr>
      </xdr:nvSpPr>
      <xdr:spPr bwMode="auto">
        <a:xfrm>
          <a:off x="6705600" y="3019425"/>
          <a:ext cx="19050" cy="161925"/>
        </a:xfrm>
        <a:prstGeom prst="rect">
          <a:avLst/>
        </a:prstGeom>
        <a:noFill/>
        <a:ln w="9525">
          <a:noFill/>
          <a:miter lim="800000"/>
          <a:headEnd/>
          <a:tailEnd/>
        </a:ln>
      </xdr:spPr>
    </xdr:sp>
    <xdr:clientData/>
  </xdr:twoCellAnchor>
  <xdr:twoCellAnchor editAs="oneCell">
    <xdr:from>
      <xdr:col>2</xdr:col>
      <xdr:colOff>609600</xdr:colOff>
      <xdr:row>2293</xdr:row>
      <xdr:rowOff>0</xdr:rowOff>
    </xdr:from>
    <xdr:to>
      <xdr:col>3</xdr:col>
      <xdr:colOff>19050</xdr:colOff>
      <xdr:row>2293</xdr:row>
      <xdr:rowOff>161925</xdr:rowOff>
    </xdr:to>
    <xdr:sp macro="" textlink="">
      <xdr:nvSpPr>
        <xdr:cNvPr id="684" name="Text Box 19"/>
        <xdr:cNvSpPr txBox="1">
          <a:spLocks noChangeArrowheads="1"/>
        </xdr:cNvSpPr>
      </xdr:nvSpPr>
      <xdr:spPr bwMode="auto">
        <a:xfrm>
          <a:off x="6705600" y="3562350"/>
          <a:ext cx="19050" cy="161925"/>
        </a:xfrm>
        <a:prstGeom prst="rect">
          <a:avLst/>
        </a:prstGeom>
        <a:noFill/>
        <a:ln w="9525">
          <a:noFill/>
          <a:miter lim="800000"/>
          <a:headEnd/>
          <a:tailEnd/>
        </a:ln>
      </xdr:spPr>
    </xdr:sp>
    <xdr:clientData/>
  </xdr:twoCellAnchor>
  <xdr:twoCellAnchor editAs="oneCell">
    <xdr:from>
      <xdr:col>2</xdr:col>
      <xdr:colOff>609600</xdr:colOff>
      <xdr:row>2293</xdr:row>
      <xdr:rowOff>0</xdr:rowOff>
    </xdr:from>
    <xdr:to>
      <xdr:col>3</xdr:col>
      <xdr:colOff>19050</xdr:colOff>
      <xdr:row>2293</xdr:row>
      <xdr:rowOff>161925</xdr:rowOff>
    </xdr:to>
    <xdr:sp macro="" textlink="">
      <xdr:nvSpPr>
        <xdr:cNvPr id="685" name="Text Box 19"/>
        <xdr:cNvSpPr txBox="1">
          <a:spLocks noChangeArrowheads="1"/>
        </xdr:cNvSpPr>
      </xdr:nvSpPr>
      <xdr:spPr bwMode="auto">
        <a:xfrm>
          <a:off x="6705600" y="3562350"/>
          <a:ext cx="19050" cy="161925"/>
        </a:xfrm>
        <a:prstGeom prst="rect">
          <a:avLst/>
        </a:prstGeom>
        <a:noFill/>
        <a:ln w="9525">
          <a:noFill/>
          <a:miter lim="800000"/>
          <a:headEnd/>
          <a:tailEnd/>
        </a:ln>
      </xdr:spPr>
    </xdr:sp>
    <xdr:clientData/>
  </xdr:twoCellAnchor>
  <xdr:twoCellAnchor editAs="oneCell">
    <xdr:from>
      <xdr:col>2</xdr:col>
      <xdr:colOff>609600</xdr:colOff>
      <xdr:row>2293</xdr:row>
      <xdr:rowOff>0</xdr:rowOff>
    </xdr:from>
    <xdr:to>
      <xdr:col>3</xdr:col>
      <xdr:colOff>19050</xdr:colOff>
      <xdr:row>2293</xdr:row>
      <xdr:rowOff>161925</xdr:rowOff>
    </xdr:to>
    <xdr:sp macro="" textlink="">
      <xdr:nvSpPr>
        <xdr:cNvPr id="686" name="Text Box 19"/>
        <xdr:cNvSpPr txBox="1">
          <a:spLocks noChangeArrowheads="1"/>
        </xdr:cNvSpPr>
      </xdr:nvSpPr>
      <xdr:spPr bwMode="auto">
        <a:xfrm>
          <a:off x="6705600" y="3562350"/>
          <a:ext cx="19050" cy="161925"/>
        </a:xfrm>
        <a:prstGeom prst="rect">
          <a:avLst/>
        </a:prstGeom>
        <a:noFill/>
        <a:ln w="9525">
          <a:noFill/>
          <a:miter lim="800000"/>
          <a:headEnd/>
          <a:tailEnd/>
        </a:ln>
      </xdr:spPr>
    </xdr:sp>
    <xdr:clientData/>
  </xdr:twoCellAnchor>
  <xdr:twoCellAnchor editAs="oneCell">
    <xdr:from>
      <xdr:col>2</xdr:col>
      <xdr:colOff>609600</xdr:colOff>
      <xdr:row>2293</xdr:row>
      <xdr:rowOff>0</xdr:rowOff>
    </xdr:from>
    <xdr:to>
      <xdr:col>3</xdr:col>
      <xdr:colOff>19050</xdr:colOff>
      <xdr:row>2293</xdr:row>
      <xdr:rowOff>161925</xdr:rowOff>
    </xdr:to>
    <xdr:sp macro="" textlink="">
      <xdr:nvSpPr>
        <xdr:cNvPr id="687" name="Text Box 19"/>
        <xdr:cNvSpPr txBox="1">
          <a:spLocks noChangeArrowheads="1"/>
        </xdr:cNvSpPr>
      </xdr:nvSpPr>
      <xdr:spPr bwMode="auto">
        <a:xfrm>
          <a:off x="6705600" y="3562350"/>
          <a:ext cx="19050" cy="161925"/>
        </a:xfrm>
        <a:prstGeom prst="rect">
          <a:avLst/>
        </a:prstGeom>
        <a:noFill/>
        <a:ln w="9525">
          <a:noFill/>
          <a:miter lim="800000"/>
          <a:headEnd/>
          <a:tailEnd/>
        </a:ln>
      </xdr:spPr>
    </xdr:sp>
    <xdr:clientData/>
  </xdr:twoCellAnchor>
  <xdr:twoCellAnchor editAs="oneCell">
    <xdr:from>
      <xdr:col>2</xdr:col>
      <xdr:colOff>609600</xdr:colOff>
      <xdr:row>2294</xdr:row>
      <xdr:rowOff>0</xdr:rowOff>
    </xdr:from>
    <xdr:to>
      <xdr:col>3</xdr:col>
      <xdr:colOff>19050</xdr:colOff>
      <xdr:row>2294</xdr:row>
      <xdr:rowOff>161925</xdr:rowOff>
    </xdr:to>
    <xdr:sp macro="" textlink="">
      <xdr:nvSpPr>
        <xdr:cNvPr id="688" name="Text Box 19"/>
        <xdr:cNvSpPr txBox="1">
          <a:spLocks noChangeArrowheads="1"/>
        </xdr:cNvSpPr>
      </xdr:nvSpPr>
      <xdr:spPr bwMode="auto">
        <a:xfrm>
          <a:off x="6705600" y="4105275"/>
          <a:ext cx="19050" cy="161925"/>
        </a:xfrm>
        <a:prstGeom prst="rect">
          <a:avLst/>
        </a:prstGeom>
        <a:noFill/>
        <a:ln w="9525">
          <a:noFill/>
          <a:miter lim="800000"/>
          <a:headEnd/>
          <a:tailEnd/>
        </a:ln>
      </xdr:spPr>
    </xdr:sp>
    <xdr:clientData/>
  </xdr:twoCellAnchor>
  <xdr:twoCellAnchor editAs="oneCell">
    <xdr:from>
      <xdr:col>2</xdr:col>
      <xdr:colOff>609600</xdr:colOff>
      <xdr:row>2294</xdr:row>
      <xdr:rowOff>0</xdr:rowOff>
    </xdr:from>
    <xdr:to>
      <xdr:col>3</xdr:col>
      <xdr:colOff>19050</xdr:colOff>
      <xdr:row>2294</xdr:row>
      <xdr:rowOff>161925</xdr:rowOff>
    </xdr:to>
    <xdr:sp macro="" textlink="">
      <xdr:nvSpPr>
        <xdr:cNvPr id="689" name="Text Box 19"/>
        <xdr:cNvSpPr txBox="1">
          <a:spLocks noChangeArrowheads="1"/>
        </xdr:cNvSpPr>
      </xdr:nvSpPr>
      <xdr:spPr bwMode="auto">
        <a:xfrm>
          <a:off x="6705600" y="4105275"/>
          <a:ext cx="19050" cy="161925"/>
        </a:xfrm>
        <a:prstGeom prst="rect">
          <a:avLst/>
        </a:prstGeom>
        <a:noFill/>
        <a:ln w="9525">
          <a:noFill/>
          <a:miter lim="800000"/>
          <a:headEnd/>
          <a:tailEnd/>
        </a:ln>
      </xdr:spPr>
    </xdr:sp>
    <xdr:clientData/>
  </xdr:twoCellAnchor>
  <xdr:twoCellAnchor editAs="oneCell">
    <xdr:from>
      <xdr:col>2</xdr:col>
      <xdr:colOff>609600</xdr:colOff>
      <xdr:row>2294</xdr:row>
      <xdr:rowOff>0</xdr:rowOff>
    </xdr:from>
    <xdr:to>
      <xdr:col>3</xdr:col>
      <xdr:colOff>19050</xdr:colOff>
      <xdr:row>2294</xdr:row>
      <xdr:rowOff>161925</xdr:rowOff>
    </xdr:to>
    <xdr:sp macro="" textlink="">
      <xdr:nvSpPr>
        <xdr:cNvPr id="690" name="Text Box 19"/>
        <xdr:cNvSpPr txBox="1">
          <a:spLocks noChangeArrowheads="1"/>
        </xdr:cNvSpPr>
      </xdr:nvSpPr>
      <xdr:spPr bwMode="auto">
        <a:xfrm>
          <a:off x="6705600" y="4105275"/>
          <a:ext cx="19050" cy="161925"/>
        </a:xfrm>
        <a:prstGeom prst="rect">
          <a:avLst/>
        </a:prstGeom>
        <a:noFill/>
        <a:ln w="9525">
          <a:noFill/>
          <a:miter lim="800000"/>
          <a:headEnd/>
          <a:tailEnd/>
        </a:ln>
      </xdr:spPr>
    </xdr:sp>
    <xdr:clientData/>
  </xdr:twoCellAnchor>
  <xdr:twoCellAnchor editAs="oneCell">
    <xdr:from>
      <xdr:col>2</xdr:col>
      <xdr:colOff>609600</xdr:colOff>
      <xdr:row>2294</xdr:row>
      <xdr:rowOff>0</xdr:rowOff>
    </xdr:from>
    <xdr:to>
      <xdr:col>3</xdr:col>
      <xdr:colOff>19050</xdr:colOff>
      <xdr:row>2294</xdr:row>
      <xdr:rowOff>161925</xdr:rowOff>
    </xdr:to>
    <xdr:sp macro="" textlink="">
      <xdr:nvSpPr>
        <xdr:cNvPr id="691" name="Text Box 19"/>
        <xdr:cNvSpPr txBox="1">
          <a:spLocks noChangeArrowheads="1"/>
        </xdr:cNvSpPr>
      </xdr:nvSpPr>
      <xdr:spPr bwMode="auto">
        <a:xfrm>
          <a:off x="6705600" y="4105275"/>
          <a:ext cx="19050" cy="161925"/>
        </a:xfrm>
        <a:prstGeom prst="rect">
          <a:avLst/>
        </a:prstGeom>
        <a:noFill/>
        <a:ln w="9525">
          <a:noFill/>
          <a:miter lim="800000"/>
          <a:headEnd/>
          <a:tailEnd/>
        </a:ln>
      </xdr:spPr>
    </xdr:sp>
    <xdr:clientData/>
  </xdr:twoCellAnchor>
  <xdr:twoCellAnchor editAs="oneCell">
    <xdr:from>
      <xdr:col>2</xdr:col>
      <xdr:colOff>609600</xdr:colOff>
      <xdr:row>2295</xdr:row>
      <xdr:rowOff>0</xdr:rowOff>
    </xdr:from>
    <xdr:to>
      <xdr:col>3</xdr:col>
      <xdr:colOff>19050</xdr:colOff>
      <xdr:row>2295</xdr:row>
      <xdr:rowOff>161925</xdr:rowOff>
    </xdr:to>
    <xdr:sp macro="" textlink="">
      <xdr:nvSpPr>
        <xdr:cNvPr id="692" name="Text Box 19"/>
        <xdr:cNvSpPr txBox="1">
          <a:spLocks noChangeArrowheads="1"/>
        </xdr:cNvSpPr>
      </xdr:nvSpPr>
      <xdr:spPr bwMode="auto">
        <a:xfrm>
          <a:off x="6705600" y="4648200"/>
          <a:ext cx="19050" cy="161925"/>
        </a:xfrm>
        <a:prstGeom prst="rect">
          <a:avLst/>
        </a:prstGeom>
        <a:noFill/>
        <a:ln w="9525">
          <a:noFill/>
          <a:miter lim="800000"/>
          <a:headEnd/>
          <a:tailEnd/>
        </a:ln>
      </xdr:spPr>
    </xdr:sp>
    <xdr:clientData/>
  </xdr:twoCellAnchor>
  <xdr:twoCellAnchor editAs="oneCell">
    <xdr:from>
      <xdr:col>2</xdr:col>
      <xdr:colOff>609600</xdr:colOff>
      <xdr:row>2295</xdr:row>
      <xdr:rowOff>0</xdr:rowOff>
    </xdr:from>
    <xdr:to>
      <xdr:col>3</xdr:col>
      <xdr:colOff>19050</xdr:colOff>
      <xdr:row>2295</xdr:row>
      <xdr:rowOff>161925</xdr:rowOff>
    </xdr:to>
    <xdr:sp macro="" textlink="">
      <xdr:nvSpPr>
        <xdr:cNvPr id="693" name="Text Box 19"/>
        <xdr:cNvSpPr txBox="1">
          <a:spLocks noChangeArrowheads="1"/>
        </xdr:cNvSpPr>
      </xdr:nvSpPr>
      <xdr:spPr bwMode="auto">
        <a:xfrm>
          <a:off x="6705600" y="4648200"/>
          <a:ext cx="19050" cy="161925"/>
        </a:xfrm>
        <a:prstGeom prst="rect">
          <a:avLst/>
        </a:prstGeom>
        <a:noFill/>
        <a:ln w="9525">
          <a:noFill/>
          <a:miter lim="800000"/>
          <a:headEnd/>
          <a:tailEnd/>
        </a:ln>
      </xdr:spPr>
    </xdr:sp>
    <xdr:clientData/>
  </xdr:twoCellAnchor>
  <xdr:twoCellAnchor editAs="oneCell">
    <xdr:from>
      <xdr:col>2</xdr:col>
      <xdr:colOff>609600</xdr:colOff>
      <xdr:row>2295</xdr:row>
      <xdr:rowOff>0</xdr:rowOff>
    </xdr:from>
    <xdr:to>
      <xdr:col>3</xdr:col>
      <xdr:colOff>19050</xdr:colOff>
      <xdr:row>2295</xdr:row>
      <xdr:rowOff>161925</xdr:rowOff>
    </xdr:to>
    <xdr:sp macro="" textlink="">
      <xdr:nvSpPr>
        <xdr:cNvPr id="694" name="Text Box 19"/>
        <xdr:cNvSpPr txBox="1">
          <a:spLocks noChangeArrowheads="1"/>
        </xdr:cNvSpPr>
      </xdr:nvSpPr>
      <xdr:spPr bwMode="auto">
        <a:xfrm>
          <a:off x="6705600" y="4648200"/>
          <a:ext cx="19050" cy="161925"/>
        </a:xfrm>
        <a:prstGeom prst="rect">
          <a:avLst/>
        </a:prstGeom>
        <a:noFill/>
        <a:ln w="9525">
          <a:noFill/>
          <a:miter lim="800000"/>
          <a:headEnd/>
          <a:tailEnd/>
        </a:ln>
      </xdr:spPr>
    </xdr:sp>
    <xdr:clientData/>
  </xdr:twoCellAnchor>
  <xdr:twoCellAnchor editAs="oneCell">
    <xdr:from>
      <xdr:col>2</xdr:col>
      <xdr:colOff>609600</xdr:colOff>
      <xdr:row>2295</xdr:row>
      <xdr:rowOff>0</xdr:rowOff>
    </xdr:from>
    <xdr:to>
      <xdr:col>3</xdr:col>
      <xdr:colOff>19050</xdr:colOff>
      <xdr:row>2295</xdr:row>
      <xdr:rowOff>161925</xdr:rowOff>
    </xdr:to>
    <xdr:sp macro="" textlink="">
      <xdr:nvSpPr>
        <xdr:cNvPr id="695" name="Text Box 19"/>
        <xdr:cNvSpPr txBox="1">
          <a:spLocks noChangeArrowheads="1"/>
        </xdr:cNvSpPr>
      </xdr:nvSpPr>
      <xdr:spPr bwMode="auto">
        <a:xfrm>
          <a:off x="6705600" y="4648200"/>
          <a:ext cx="19050" cy="161925"/>
        </a:xfrm>
        <a:prstGeom prst="rect">
          <a:avLst/>
        </a:prstGeom>
        <a:noFill/>
        <a:ln w="9525">
          <a:noFill/>
          <a:miter lim="800000"/>
          <a:headEnd/>
          <a:tailEnd/>
        </a:ln>
      </xdr:spPr>
    </xdr:sp>
    <xdr:clientData/>
  </xdr:twoCellAnchor>
  <xdr:twoCellAnchor editAs="oneCell">
    <xdr:from>
      <xdr:col>2</xdr:col>
      <xdr:colOff>609600</xdr:colOff>
      <xdr:row>2303</xdr:row>
      <xdr:rowOff>0</xdr:rowOff>
    </xdr:from>
    <xdr:to>
      <xdr:col>3</xdr:col>
      <xdr:colOff>19050</xdr:colOff>
      <xdr:row>2303</xdr:row>
      <xdr:rowOff>161925</xdr:rowOff>
    </xdr:to>
    <xdr:sp macro="" textlink="">
      <xdr:nvSpPr>
        <xdr:cNvPr id="696" name="Text Box 19"/>
        <xdr:cNvSpPr txBox="1">
          <a:spLocks noChangeArrowheads="1"/>
        </xdr:cNvSpPr>
      </xdr:nvSpPr>
      <xdr:spPr bwMode="auto">
        <a:xfrm>
          <a:off x="6705600" y="7915275"/>
          <a:ext cx="19050" cy="161925"/>
        </a:xfrm>
        <a:prstGeom prst="rect">
          <a:avLst/>
        </a:prstGeom>
        <a:noFill/>
        <a:ln w="9525">
          <a:noFill/>
          <a:miter lim="800000"/>
          <a:headEnd/>
          <a:tailEnd/>
        </a:ln>
      </xdr:spPr>
    </xdr:sp>
    <xdr:clientData/>
  </xdr:twoCellAnchor>
  <xdr:twoCellAnchor editAs="oneCell">
    <xdr:from>
      <xdr:col>2</xdr:col>
      <xdr:colOff>609600</xdr:colOff>
      <xdr:row>2303</xdr:row>
      <xdr:rowOff>0</xdr:rowOff>
    </xdr:from>
    <xdr:to>
      <xdr:col>3</xdr:col>
      <xdr:colOff>19050</xdr:colOff>
      <xdr:row>2303</xdr:row>
      <xdr:rowOff>161925</xdr:rowOff>
    </xdr:to>
    <xdr:sp macro="" textlink="">
      <xdr:nvSpPr>
        <xdr:cNvPr id="697" name="Text Box 19"/>
        <xdr:cNvSpPr txBox="1">
          <a:spLocks noChangeArrowheads="1"/>
        </xdr:cNvSpPr>
      </xdr:nvSpPr>
      <xdr:spPr bwMode="auto">
        <a:xfrm>
          <a:off x="6705600" y="7915275"/>
          <a:ext cx="19050" cy="161925"/>
        </a:xfrm>
        <a:prstGeom prst="rect">
          <a:avLst/>
        </a:prstGeom>
        <a:noFill/>
        <a:ln w="9525">
          <a:noFill/>
          <a:miter lim="800000"/>
          <a:headEnd/>
          <a:tailEnd/>
        </a:ln>
      </xdr:spPr>
    </xdr:sp>
    <xdr:clientData/>
  </xdr:twoCellAnchor>
  <xdr:twoCellAnchor editAs="oneCell">
    <xdr:from>
      <xdr:col>2</xdr:col>
      <xdr:colOff>609600</xdr:colOff>
      <xdr:row>2303</xdr:row>
      <xdr:rowOff>0</xdr:rowOff>
    </xdr:from>
    <xdr:to>
      <xdr:col>3</xdr:col>
      <xdr:colOff>19050</xdr:colOff>
      <xdr:row>2303</xdr:row>
      <xdr:rowOff>161925</xdr:rowOff>
    </xdr:to>
    <xdr:sp macro="" textlink="">
      <xdr:nvSpPr>
        <xdr:cNvPr id="698" name="Text Box 19"/>
        <xdr:cNvSpPr txBox="1">
          <a:spLocks noChangeArrowheads="1"/>
        </xdr:cNvSpPr>
      </xdr:nvSpPr>
      <xdr:spPr bwMode="auto">
        <a:xfrm>
          <a:off x="6705600" y="7915275"/>
          <a:ext cx="19050" cy="161925"/>
        </a:xfrm>
        <a:prstGeom prst="rect">
          <a:avLst/>
        </a:prstGeom>
        <a:noFill/>
        <a:ln w="9525">
          <a:noFill/>
          <a:miter lim="800000"/>
          <a:headEnd/>
          <a:tailEnd/>
        </a:ln>
      </xdr:spPr>
    </xdr:sp>
    <xdr:clientData/>
  </xdr:twoCellAnchor>
  <xdr:twoCellAnchor editAs="oneCell">
    <xdr:from>
      <xdr:col>2</xdr:col>
      <xdr:colOff>609600</xdr:colOff>
      <xdr:row>2303</xdr:row>
      <xdr:rowOff>0</xdr:rowOff>
    </xdr:from>
    <xdr:to>
      <xdr:col>3</xdr:col>
      <xdr:colOff>19050</xdr:colOff>
      <xdr:row>2303</xdr:row>
      <xdr:rowOff>161925</xdr:rowOff>
    </xdr:to>
    <xdr:sp macro="" textlink="">
      <xdr:nvSpPr>
        <xdr:cNvPr id="699" name="Text Box 19"/>
        <xdr:cNvSpPr txBox="1">
          <a:spLocks noChangeArrowheads="1"/>
        </xdr:cNvSpPr>
      </xdr:nvSpPr>
      <xdr:spPr bwMode="auto">
        <a:xfrm>
          <a:off x="6705600" y="7915275"/>
          <a:ext cx="19050" cy="161925"/>
        </a:xfrm>
        <a:prstGeom prst="rect">
          <a:avLst/>
        </a:prstGeom>
        <a:noFill/>
        <a:ln w="9525">
          <a:noFill/>
          <a:miter lim="800000"/>
          <a:headEnd/>
          <a:tailEnd/>
        </a:ln>
      </xdr:spPr>
    </xdr:sp>
    <xdr:clientData/>
  </xdr:twoCellAnchor>
  <xdr:twoCellAnchor editAs="oneCell">
    <xdr:from>
      <xdr:col>2</xdr:col>
      <xdr:colOff>609600</xdr:colOff>
      <xdr:row>2305</xdr:row>
      <xdr:rowOff>0</xdr:rowOff>
    </xdr:from>
    <xdr:to>
      <xdr:col>3</xdr:col>
      <xdr:colOff>19050</xdr:colOff>
      <xdr:row>2305</xdr:row>
      <xdr:rowOff>161925</xdr:rowOff>
    </xdr:to>
    <xdr:sp macro="" textlink="">
      <xdr:nvSpPr>
        <xdr:cNvPr id="700" name="Text Box 19"/>
        <xdr:cNvSpPr txBox="1">
          <a:spLocks noChangeArrowheads="1"/>
        </xdr:cNvSpPr>
      </xdr:nvSpPr>
      <xdr:spPr bwMode="auto">
        <a:xfrm>
          <a:off x="6705600" y="8639175"/>
          <a:ext cx="19050" cy="161925"/>
        </a:xfrm>
        <a:prstGeom prst="rect">
          <a:avLst/>
        </a:prstGeom>
        <a:noFill/>
        <a:ln w="9525">
          <a:noFill/>
          <a:miter lim="800000"/>
          <a:headEnd/>
          <a:tailEnd/>
        </a:ln>
      </xdr:spPr>
    </xdr:sp>
    <xdr:clientData/>
  </xdr:twoCellAnchor>
  <xdr:twoCellAnchor editAs="oneCell">
    <xdr:from>
      <xdr:col>2</xdr:col>
      <xdr:colOff>609600</xdr:colOff>
      <xdr:row>2305</xdr:row>
      <xdr:rowOff>0</xdr:rowOff>
    </xdr:from>
    <xdr:to>
      <xdr:col>3</xdr:col>
      <xdr:colOff>19050</xdr:colOff>
      <xdr:row>2305</xdr:row>
      <xdr:rowOff>161925</xdr:rowOff>
    </xdr:to>
    <xdr:sp macro="" textlink="">
      <xdr:nvSpPr>
        <xdr:cNvPr id="701" name="Text Box 19"/>
        <xdr:cNvSpPr txBox="1">
          <a:spLocks noChangeArrowheads="1"/>
        </xdr:cNvSpPr>
      </xdr:nvSpPr>
      <xdr:spPr bwMode="auto">
        <a:xfrm>
          <a:off x="6705600" y="8639175"/>
          <a:ext cx="19050" cy="161925"/>
        </a:xfrm>
        <a:prstGeom prst="rect">
          <a:avLst/>
        </a:prstGeom>
        <a:noFill/>
        <a:ln w="9525">
          <a:noFill/>
          <a:miter lim="800000"/>
          <a:headEnd/>
          <a:tailEnd/>
        </a:ln>
      </xdr:spPr>
    </xdr:sp>
    <xdr:clientData/>
  </xdr:twoCellAnchor>
  <xdr:twoCellAnchor editAs="oneCell">
    <xdr:from>
      <xdr:col>2</xdr:col>
      <xdr:colOff>609600</xdr:colOff>
      <xdr:row>2305</xdr:row>
      <xdr:rowOff>0</xdr:rowOff>
    </xdr:from>
    <xdr:to>
      <xdr:col>3</xdr:col>
      <xdr:colOff>19050</xdr:colOff>
      <xdr:row>2305</xdr:row>
      <xdr:rowOff>161925</xdr:rowOff>
    </xdr:to>
    <xdr:sp macro="" textlink="">
      <xdr:nvSpPr>
        <xdr:cNvPr id="702" name="Text Box 19"/>
        <xdr:cNvSpPr txBox="1">
          <a:spLocks noChangeArrowheads="1"/>
        </xdr:cNvSpPr>
      </xdr:nvSpPr>
      <xdr:spPr bwMode="auto">
        <a:xfrm>
          <a:off x="6705600" y="8639175"/>
          <a:ext cx="19050" cy="161925"/>
        </a:xfrm>
        <a:prstGeom prst="rect">
          <a:avLst/>
        </a:prstGeom>
        <a:noFill/>
        <a:ln w="9525">
          <a:noFill/>
          <a:miter lim="800000"/>
          <a:headEnd/>
          <a:tailEnd/>
        </a:ln>
      </xdr:spPr>
    </xdr:sp>
    <xdr:clientData/>
  </xdr:twoCellAnchor>
  <xdr:twoCellAnchor editAs="oneCell">
    <xdr:from>
      <xdr:col>2</xdr:col>
      <xdr:colOff>609600</xdr:colOff>
      <xdr:row>2305</xdr:row>
      <xdr:rowOff>0</xdr:rowOff>
    </xdr:from>
    <xdr:to>
      <xdr:col>3</xdr:col>
      <xdr:colOff>19050</xdr:colOff>
      <xdr:row>2305</xdr:row>
      <xdr:rowOff>161925</xdr:rowOff>
    </xdr:to>
    <xdr:sp macro="" textlink="">
      <xdr:nvSpPr>
        <xdr:cNvPr id="703" name="Text Box 19"/>
        <xdr:cNvSpPr txBox="1">
          <a:spLocks noChangeArrowheads="1"/>
        </xdr:cNvSpPr>
      </xdr:nvSpPr>
      <xdr:spPr bwMode="auto">
        <a:xfrm>
          <a:off x="6705600" y="8639175"/>
          <a:ext cx="19050" cy="161925"/>
        </a:xfrm>
        <a:prstGeom prst="rect">
          <a:avLst/>
        </a:prstGeom>
        <a:noFill/>
        <a:ln w="9525">
          <a:noFill/>
          <a:miter lim="800000"/>
          <a:headEnd/>
          <a:tailEnd/>
        </a:ln>
      </xdr:spPr>
    </xdr:sp>
    <xdr:clientData/>
  </xdr:twoCellAnchor>
  <xdr:twoCellAnchor editAs="oneCell">
    <xdr:from>
      <xdr:col>2</xdr:col>
      <xdr:colOff>609600</xdr:colOff>
      <xdr:row>2306</xdr:row>
      <xdr:rowOff>0</xdr:rowOff>
    </xdr:from>
    <xdr:to>
      <xdr:col>3</xdr:col>
      <xdr:colOff>19050</xdr:colOff>
      <xdr:row>2306</xdr:row>
      <xdr:rowOff>161925</xdr:rowOff>
    </xdr:to>
    <xdr:sp macro="" textlink="">
      <xdr:nvSpPr>
        <xdr:cNvPr id="704" name="Text Box 19"/>
        <xdr:cNvSpPr txBox="1">
          <a:spLocks noChangeArrowheads="1"/>
        </xdr:cNvSpPr>
      </xdr:nvSpPr>
      <xdr:spPr bwMode="auto">
        <a:xfrm>
          <a:off x="6705600" y="9001125"/>
          <a:ext cx="19050" cy="161925"/>
        </a:xfrm>
        <a:prstGeom prst="rect">
          <a:avLst/>
        </a:prstGeom>
        <a:noFill/>
        <a:ln w="9525">
          <a:noFill/>
          <a:miter lim="800000"/>
          <a:headEnd/>
          <a:tailEnd/>
        </a:ln>
      </xdr:spPr>
    </xdr:sp>
    <xdr:clientData/>
  </xdr:twoCellAnchor>
  <xdr:twoCellAnchor editAs="oneCell">
    <xdr:from>
      <xdr:col>2</xdr:col>
      <xdr:colOff>609600</xdr:colOff>
      <xdr:row>2306</xdr:row>
      <xdr:rowOff>0</xdr:rowOff>
    </xdr:from>
    <xdr:to>
      <xdr:col>3</xdr:col>
      <xdr:colOff>19050</xdr:colOff>
      <xdr:row>2306</xdr:row>
      <xdr:rowOff>161925</xdr:rowOff>
    </xdr:to>
    <xdr:sp macro="" textlink="">
      <xdr:nvSpPr>
        <xdr:cNvPr id="705" name="Text Box 19"/>
        <xdr:cNvSpPr txBox="1">
          <a:spLocks noChangeArrowheads="1"/>
        </xdr:cNvSpPr>
      </xdr:nvSpPr>
      <xdr:spPr bwMode="auto">
        <a:xfrm>
          <a:off x="6705600" y="9001125"/>
          <a:ext cx="19050" cy="161925"/>
        </a:xfrm>
        <a:prstGeom prst="rect">
          <a:avLst/>
        </a:prstGeom>
        <a:noFill/>
        <a:ln w="9525">
          <a:noFill/>
          <a:miter lim="800000"/>
          <a:headEnd/>
          <a:tailEnd/>
        </a:ln>
      </xdr:spPr>
    </xdr:sp>
    <xdr:clientData/>
  </xdr:twoCellAnchor>
  <xdr:twoCellAnchor editAs="oneCell">
    <xdr:from>
      <xdr:col>2</xdr:col>
      <xdr:colOff>609600</xdr:colOff>
      <xdr:row>2306</xdr:row>
      <xdr:rowOff>0</xdr:rowOff>
    </xdr:from>
    <xdr:to>
      <xdr:col>3</xdr:col>
      <xdr:colOff>19050</xdr:colOff>
      <xdr:row>2306</xdr:row>
      <xdr:rowOff>161925</xdr:rowOff>
    </xdr:to>
    <xdr:sp macro="" textlink="">
      <xdr:nvSpPr>
        <xdr:cNvPr id="706" name="Text Box 19"/>
        <xdr:cNvSpPr txBox="1">
          <a:spLocks noChangeArrowheads="1"/>
        </xdr:cNvSpPr>
      </xdr:nvSpPr>
      <xdr:spPr bwMode="auto">
        <a:xfrm>
          <a:off x="6705600" y="9001125"/>
          <a:ext cx="19050" cy="161925"/>
        </a:xfrm>
        <a:prstGeom prst="rect">
          <a:avLst/>
        </a:prstGeom>
        <a:noFill/>
        <a:ln w="9525">
          <a:noFill/>
          <a:miter lim="800000"/>
          <a:headEnd/>
          <a:tailEnd/>
        </a:ln>
      </xdr:spPr>
    </xdr:sp>
    <xdr:clientData/>
  </xdr:twoCellAnchor>
  <xdr:twoCellAnchor editAs="oneCell">
    <xdr:from>
      <xdr:col>2</xdr:col>
      <xdr:colOff>609600</xdr:colOff>
      <xdr:row>2306</xdr:row>
      <xdr:rowOff>0</xdr:rowOff>
    </xdr:from>
    <xdr:to>
      <xdr:col>3</xdr:col>
      <xdr:colOff>19050</xdr:colOff>
      <xdr:row>2306</xdr:row>
      <xdr:rowOff>161925</xdr:rowOff>
    </xdr:to>
    <xdr:sp macro="" textlink="">
      <xdr:nvSpPr>
        <xdr:cNvPr id="707" name="Text Box 19"/>
        <xdr:cNvSpPr txBox="1">
          <a:spLocks noChangeArrowheads="1"/>
        </xdr:cNvSpPr>
      </xdr:nvSpPr>
      <xdr:spPr bwMode="auto">
        <a:xfrm>
          <a:off x="6705600" y="9001125"/>
          <a:ext cx="19050" cy="161925"/>
        </a:xfrm>
        <a:prstGeom prst="rect">
          <a:avLst/>
        </a:prstGeom>
        <a:noFill/>
        <a:ln w="9525">
          <a:noFill/>
          <a:miter lim="800000"/>
          <a:headEnd/>
          <a:tailEnd/>
        </a:ln>
      </xdr:spPr>
    </xdr:sp>
    <xdr:clientData/>
  </xdr:twoCellAnchor>
  <xdr:twoCellAnchor editAs="oneCell">
    <xdr:from>
      <xdr:col>2</xdr:col>
      <xdr:colOff>609600</xdr:colOff>
      <xdr:row>2307</xdr:row>
      <xdr:rowOff>0</xdr:rowOff>
    </xdr:from>
    <xdr:to>
      <xdr:col>3</xdr:col>
      <xdr:colOff>19050</xdr:colOff>
      <xdr:row>2307</xdr:row>
      <xdr:rowOff>161925</xdr:rowOff>
    </xdr:to>
    <xdr:sp macro="" textlink="">
      <xdr:nvSpPr>
        <xdr:cNvPr id="708" name="Text Box 19"/>
        <xdr:cNvSpPr txBox="1">
          <a:spLocks noChangeArrowheads="1"/>
        </xdr:cNvSpPr>
      </xdr:nvSpPr>
      <xdr:spPr bwMode="auto">
        <a:xfrm>
          <a:off x="6705600" y="9363075"/>
          <a:ext cx="19050" cy="161925"/>
        </a:xfrm>
        <a:prstGeom prst="rect">
          <a:avLst/>
        </a:prstGeom>
        <a:noFill/>
        <a:ln w="9525">
          <a:noFill/>
          <a:miter lim="800000"/>
          <a:headEnd/>
          <a:tailEnd/>
        </a:ln>
      </xdr:spPr>
    </xdr:sp>
    <xdr:clientData/>
  </xdr:twoCellAnchor>
  <xdr:twoCellAnchor editAs="oneCell">
    <xdr:from>
      <xdr:col>2</xdr:col>
      <xdr:colOff>609600</xdr:colOff>
      <xdr:row>2307</xdr:row>
      <xdr:rowOff>0</xdr:rowOff>
    </xdr:from>
    <xdr:to>
      <xdr:col>3</xdr:col>
      <xdr:colOff>19050</xdr:colOff>
      <xdr:row>2307</xdr:row>
      <xdr:rowOff>161925</xdr:rowOff>
    </xdr:to>
    <xdr:sp macro="" textlink="">
      <xdr:nvSpPr>
        <xdr:cNvPr id="709" name="Text Box 19"/>
        <xdr:cNvSpPr txBox="1">
          <a:spLocks noChangeArrowheads="1"/>
        </xdr:cNvSpPr>
      </xdr:nvSpPr>
      <xdr:spPr bwMode="auto">
        <a:xfrm>
          <a:off x="6705600" y="9363075"/>
          <a:ext cx="19050" cy="161925"/>
        </a:xfrm>
        <a:prstGeom prst="rect">
          <a:avLst/>
        </a:prstGeom>
        <a:noFill/>
        <a:ln w="9525">
          <a:noFill/>
          <a:miter lim="800000"/>
          <a:headEnd/>
          <a:tailEnd/>
        </a:ln>
      </xdr:spPr>
    </xdr:sp>
    <xdr:clientData/>
  </xdr:twoCellAnchor>
  <xdr:twoCellAnchor editAs="oneCell">
    <xdr:from>
      <xdr:col>2</xdr:col>
      <xdr:colOff>609600</xdr:colOff>
      <xdr:row>2307</xdr:row>
      <xdr:rowOff>0</xdr:rowOff>
    </xdr:from>
    <xdr:to>
      <xdr:col>3</xdr:col>
      <xdr:colOff>19050</xdr:colOff>
      <xdr:row>2307</xdr:row>
      <xdr:rowOff>161925</xdr:rowOff>
    </xdr:to>
    <xdr:sp macro="" textlink="">
      <xdr:nvSpPr>
        <xdr:cNvPr id="710" name="Text Box 19"/>
        <xdr:cNvSpPr txBox="1">
          <a:spLocks noChangeArrowheads="1"/>
        </xdr:cNvSpPr>
      </xdr:nvSpPr>
      <xdr:spPr bwMode="auto">
        <a:xfrm>
          <a:off x="6705600" y="9363075"/>
          <a:ext cx="19050" cy="161925"/>
        </a:xfrm>
        <a:prstGeom prst="rect">
          <a:avLst/>
        </a:prstGeom>
        <a:noFill/>
        <a:ln w="9525">
          <a:noFill/>
          <a:miter lim="800000"/>
          <a:headEnd/>
          <a:tailEnd/>
        </a:ln>
      </xdr:spPr>
    </xdr:sp>
    <xdr:clientData/>
  </xdr:twoCellAnchor>
  <xdr:twoCellAnchor editAs="oneCell">
    <xdr:from>
      <xdr:col>2</xdr:col>
      <xdr:colOff>609600</xdr:colOff>
      <xdr:row>2307</xdr:row>
      <xdr:rowOff>0</xdr:rowOff>
    </xdr:from>
    <xdr:to>
      <xdr:col>3</xdr:col>
      <xdr:colOff>19050</xdr:colOff>
      <xdr:row>2307</xdr:row>
      <xdr:rowOff>161925</xdr:rowOff>
    </xdr:to>
    <xdr:sp macro="" textlink="">
      <xdr:nvSpPr>
        <xdr:cNvPr id="711" name="Text Box 19"/>
        <xdr:cNvSpPr txBox="1">
          <a:spLocks noChangeArrowheads="1"/>
        </xdr:cNvSpPr>
      </xdr:nvSpPr>
      <xdr:spPr bwMode="auto">
        <a:xfrm>
          <a:off x="6705600" y="9363075"/>
          <a:ext cx="19050" cy="161925"/>
        </a:xfrm>
        <a:prstGeom prst="rect">
          <a:avLst/>
        </a:prstGeom>
        <a:noFill/>
        <a:ln w="9525">
          <a:noFill/>
          <a:miter lim="800000"/>
          <a:headEnd/>
          <a:tailEnd/>
        </a:ln>
      </xdr:spPr>
    </xdr:sp>
    <xdr:clientData/>
  </xdr:twoCellAnchor>
  <xdr:twoCellAnchor editAs="oneCell">
    <xdr:from>
      <xdr:col>2</xdr:col>
      <xdr:colOff>609600</xdr:colOff>
      <xdr:row>2304</xdr:row>
      <xdr:rowOff>0</xdr:rowOff>
    </xdr:from>
    <xdr:to>
      <xdr:col>3</xdr:col>
      <xdr:colOff>19050</xdr:colOff>
      <xdr:row>2304</xdr:row>
      <xdr:rowOff>161925</xdr:rowOff>
    </xdr:to>
    <xdr:sp macro="" textlink="">
      <xdr:nvSpPr>
        <xdr:cNvPr id="712" name="Text Box 19"/>
        <xdr:cNvSpPr txBox="1">
          <a:spLocks noChangeArrowheads="1"/>
        </xdr:cNvSpPr>
      </xdr:nvSpPr>
      <xdr:spPr bwMode="auto">
        <a:xfrm>
          <a:off x="6705600" y="8277225"/>
          <a:ext cx="19050" cy="161925"/>
        </a:xfrm>
        <a:prstGeom prst="rect">
          <a:avLst/>
        </a:prstGeom>
        <a:noFill/>
        <a:ln w="9525">
          <a:noFill/>
          <a:miter lim="800000"/>
          <a:headEnd/>
          <a:tailEnd/>
        </a:ln>
      </xdr:spPr>
    </xdr:sp>
    <xdr:clientData/>
  </xdr:twoCellAnchor>
  <xdr:twoCellAnchor editAs="oneCell">
    <xdr:from>
      <xdr:col>2</xdr:col>
      <xdr:colOff>609600</xdr:colOff>
      <xdr:row>2304</xdr:row>
      <xdr:rowOff>0</xdr:rowOff>
    </xdr:from>
    <xdr:to>
      <xdr:col>3</xdr:col>
      <xdr:colOff>19050</xdr:colOff>
      <xdr:row>2304</xdr:row>
      <xdr:rowOff>161925</xdr:rowOff>
    </xdr:to>
    <xdr:sp macro="" textlink="">
      <xdr:nvSpPr>
        <xdr:cNvPr id="713" name="Text Box 19"/>
        <xdr:cNvSpPr txBox="1">
          <a:spLocks noChangeArrowheads="1"/>
        </xdr:cNvSpPr>
      </xdr:nvSpPr>
      <xdr:spPr bwMode="auto">
        <a:xfrm>
          <a:off x="6705600" y="8277225"/>
          <a:ext cx="19050" cy="161925"/>
        </a:xfrm>
        <a:prstGeom prst="rect">
          <a:avLst/>
        </a:prstGeom>
        <a:noFill/>
        <a:ln w="9525">
          <a:noFill/>
          <a:miter lim="800000"/>
          <a:headEnd/>
          <a:tailEnd/>
        </a:ln>
      </xdr:spPr>
    </xdr:sp>
    <xdr:clientData/>
  </xdr:twoCellAnchor>
  <xdr:twoCellAnchor editAs="oneCell">
    <xdr:from>
      <xdr:col>2</xdr:col>
      <xdr:colOff>609600</xdr:colOff>
      <xdr:row>2304</xdr:row>
      <xdr:rowOff>0</xdr:rowOff>
    </xdr:from>
    <xdr:to>
      <xdr:col>3</xdr:col>
      <xdr:colOff>19050</xdr:colOff>
      <xdr:row>2304</xdr:row>
      <xdr:rowOff>161925</xdr:rowOff>
    </xdr:to>
    <xdr:sp macro="" textlink="">
      <xdr:nvSpPr>
        <xdr:cNvPr id="714" name="Text Box 19"/>
        <xdr:cNvSpPr txBox="1">
          <a:spLocks noChangeArrowheads="1"/>
        </xdr:cNvSpPr>
      </xdr:nvSpPr>
      <xdr:spPr bwMode="auto">
        <a:xfrm>
          <a:off x="6705600" y="8277225"/>
          <a:ext cx="19050" cy="161925"/>
        </a:xfrm>
        <a:prstGeom prst="rect">
          <a:avLst/>
        </a:prstGeom>
        <a:noFill/>
        <a:ln w="9525">
          <a:noFill/>
          <a:miter lim="800000"/>
          <a:headEnd/>
          <a:tailEnd/>
        </a:ln>
      </xdr:spPr>
    </xdr:sp>
    <xdr:clientData/>
  </xdr:twoCellAnchor>
  <xdr:twoCellAnchor editAs="oneCell">
    <xdr:from>
      <xdr:col>2</xdr:col>
      <xdr:colOff>609600</xdr:colOff>
      <xdr:row>2304</xdr:row>
      <xdr:rowOff>0</xdr:rowOff>
    </xdr:from>
    <xdr:to>
      <xdr:col>3</xdr:col>
      <xdr:colOff>19050</xdr:colOff>
      <xdr:row>2304</xdr:row>
      <xdr:rowOff>161925</xdr:rowOff>
    </xdr:to>
    <xdr:sp macro="" textlink="">
      <xdr:nvSpPr>
        <xdr:cNvPr id="715" name="Text Box 19"/>
        <xdr:cNvSpPr txBox="1">
          <a:spLocks noChangeArrowheads="1"/>
        </xdr:cNvSpPr>
      </xdr:nvSpPr>
      <xdr:spPr bwMode="auto">
        <a:xfrm>
          <a:off x="6705600" y="8277225"/>
          <a:ext cx="19050" cy="161925"/>
        </a:xfrm>
        <a:prstGeom prst="rect">
          <a:avLst/>
        </a:prstGeom>
        <a:noFill/>
        <a:ln w="9525">
          <a:noFill/>
          <a:miter lim="800000"/>
          <a:headEnd/>
          <a:tailEnd/>
        </a:ln>
      </xdr:spPr>
    </xdr:sp>
    <xdr:clientData/>
  </xdr:twoCellAnchor>
  <xdr:twoCellAnchor editAs="oneCell">
    <xdr:from>
      <xdr:col>2</xdr:col>
      <xdr:colOff>609600</xdr:colOff>
      <xdr:row>2306</xdr:row>
      <xdr:rowOff>0</xdr:rowOff>
    </xdr:from>
    <xdr:to>
      <xdr:col>3</xdr:col>
      <xdr:colOff>19050</xdr:colOff>
      <xdr:row>2306</xdr:row>
      <xdr:rowOff>161925</xdr:rowOff>
    </xdr:to>
    <xdr:sp macro="" textlink="">
      <xdr:nvSpPr>
        <xdr:cNvPr id="716" name="Text Box 19"/>
        <xdr:cNvSpPr txBox="1">
          <a:spLocks noChangeArrowheads="1"/>
        </xdr:cNvSpPr>
      </xdr:nvSpPr>
      <xdr:spPr bwMode="auto">
        <a:xfrm>
          <a:off x="6705600" y="9001125"/>
          <a:ext cx="19050" cy="161925"/>
        </a:xfrm>
        <a:prstGeom prst="rect">
          <a:avLst/>
        </a:prstGeom>
        <a:noFill/>
        <a:ln w="9525">
          <a:noFill/>
          <a:miter lim="800000"/>
          <a:headEnd/>
          <a:tailEnd/>
        </a:ln>
      </xdr:spPr>
    </xdr:sp>
    <xdr:clientData/>
  </xdr:twoCellAnchor>
  <xdr:twoCellAnchor editAs="oneCell">
    <xdr:from>
      <xdr:col>2</xdr:col>
      <xdr:colOff>609600</xdr:colOff>
      <xdr:row>2306</xdr:row>
      <xdr:rowOff>0</xdr:rowOff>
    </xdr:from>
    <xdr:to>
      <xdr:col>3</xdr:col>
      <xdr:colOff>19050</xdr:colOff>
      <xdr:row>2306</xdr:row>
      <xdr:rowOff>161925</xdr:rowOff>
    </xdr:to>
    <xdr:sp macro="" textlink="">
      <xdr:nvSpPr>
        <xdr:cNvPr id="717" name="Text Box 19"/>
        <xdr:cNvSpPr txBox="1">
          <a:spLocks noChangeArrowheads="1"/>
        </xdr:cNvSpPr>
      </xdr:nvSpPr>
      <xdr:spPr bwMode="auto">
        <a:xfrm>
          <a:off x="6705600" y="9001125"/>
          <a:ext cx="19050" cy="161925"/>
        </a:xfrm>
        <a:prstGeom prst="rect">
          <a:avLst/>
        </a:prstGeom>
        <a:noFill/>
        <a:ln w="9525">
          <a:noFill/>
          <a:miter lim="800000"/>
          <a:headEnd/>
          <a:tailEnd/>
        </a:ln>
      </xdr:spPr>
    </xdr:sp>
    <xdr:clientData/>
  </xdr:twoCellAnchor>
  <xdr:twoCellAnchor editAs="oneCell">
    <xdr:from>
      <xdr:col>2</xdr:col>
      <xdr:colOff>609600</xdr:colOff>
      <xdr:row>2306</xdr:row>
      <xdr:rowOff>0</xdr:rowOff>
    </xdr:from>
    <xdr:to>
      <xdr:col>3</xdr:col>
      <xdr:colOff>19050</xdr:colOff>
      <xdr:row>2306</xdr:row>
      <xdr:rowOff>161925</xdr:rowOff>
    </xdr:to>
    <xdr:sp macro="" textlink="">
      <xdr:nvSpPr>
        <xdr:cNvPr id="718" name="Text Box 19"/>
        <xdr:cNvSpPr txBox="1">
          <a:spLocks noChangeArrowheads="1"/>
        </xdr:cNvSpPr>
      </xdr:nvSpPr>
      <xdr:spPr bwMode="auto">
        <a:xfrm>
          <a:off x="6705600" y="9001125"/>
          <a:ext cx="19050" cy="161925"/>
        </a:xfrm>
        <a:prstGeom prst="rect">
          <a:avLst/>
        </a:prstGeom>
        <a:noFill/>
        <a:ln w="9525">
          <a:noFill/>
          <a:miter lim="800000"/>
          <a:headEnd/>
          <a:tailEnd/>
        </a:ln>
      </xdr:spPr>
    </xdr:sp>
    <xdr:clientData/>
  </xdr:twoCellAnchor>
  <xdr:twoCellAnchor editAs="oneCell">
    <xdr:from>
      <xdr:col>2</xdr:col>
      <xdr:colOff>609600</xdr:colOff>
      <xdr:row>2306</xdr:row>
      <xdr:rowOff>0</xdr:rowOff>
    </xdr:from>
    <xdr:to>
      <xdr:col>3</xdr:col>
      <xdr:colOff>19050</xdr:colOff>
      <xdr:row>2306</xdr:row>
      <xdr:rowOff>161925</xdr:rowOff>
    </xdr:to>
    <xdr:sp macro="" textlink="">
      <xdr:nvSpPr>
        <xdr:cNvPr id="719" name="Text Box 19"/>
        <xdr:cNvSpPr txBox="1">
          <a:spLocks noChangeArrowheads="1"/>
        </xdr:cNvSpPr>
      </xdr:nvSpPr>
      <xdr:spPr bwMode="auto">
        <a:xfrm>
          <a:off x="6705600" y="9001125"/>
          <a:ext cx="19050" cy="161925"/>
        </a:xfrm>
        <a:prstGeom prst="rect">
          <a:avLst/>
        </a:prstGeom>
        <a:noFill/>
        <a:ln w="9525">
          <a:noFill/>
          <a:miter lim="800000"/>
          <a:headEnd/>
          <a:tailEnd/>
        </a:ln>
      </xdr:spPr>
    </xdr:sp>
    <xdr:clientData/>
  </xdr:twoCellAnchor>
  <xdr:twoCellAnchor editAs="oneCell">
    <xdr:from>
      <xdr:col>2</xdr:col>
      <xdr:colOff>609600</xdr:colOff>
      <xdr:row>2307</xdr:row>
      <xdr:rowOff>0</xdr:rowOff>
    </xdr:from>
    <xdr:to>
      <xdr:col>3</xdr:col>
      <xdr:colOff>19050</xdr:colOff>
      <xdr:row>2307</xdr:row>
      <xdr:rowOff>161925</xdr:rowOff>
    </xdr:to>
    <xdr:sp macro="" textlink="">
      <xdr:nvSpPr>
        <xdr:cNvPr id="720" name="Text Box 19"/>
        <xdr:cNvSpPr txBox="1">
          <a:spLocks noChangeArrowheads="1"/>
        </xdr:cNvSpPr>
      </xdr:nvSpPr>
      <xdr:spPr bwMode="auto">
        <a:xfrm>
          <a:off x="6705600" y="9363075"/>
          <a:ext cx="19050" cy="161925"/>
        </a:xfrm>
        <a:prstGeom prst="rect">
          <a:avLst/>
        </a:prstGeom>
        <a:noFill/>
        <a:ln w="9525">
          <a:noFill/>
          <a:miter lim="800000"/>
          <a:headEnd/>
          <a:tailEnd/>
        </a:ln>
      </xdr:spPr>
    </xdr:sp>
    <xdr:clientData/>
  </xdr:twoCellAnchor>
  <xdr:twoCellAnchor editAs="oneCell">
    <xdr:from>
      <xdr:col>2</xdr:col>
      <xdr:colOff>609600</xdr:colOff>
      <xdr:row>2307</xdr:row>
      <xdr:rowOff>0</xdr:rowOff>
    </xdr:from>
    <xdr:to>
      <xdr:col>3</xdr:col>
      <xdr:colOff>19050</xdr:colOff>
      <xdr:row>2307</xdr:row>
      <xdr:rowOff>161925</xdr:rowOff>
    </xdr:to>
    <xdr:sp macro="" textlink="">
      <xdr:nvSpPr>
        <xdr:cNvPr id="721" name="Text Box 19"/>
        <xdr:cNvSpPr txBox="1">
          <a:spLocks noChangeArrowheads="1"/>
        </xdr:cNvSpPr>
      </xdr:nvSpPr>
      <xdr:spPr bwMode="auto">
        <a:xfrm>
          <a:off x="6705600" y="9363075"/>
          <a:ext cx="19050" cy="161925"/>
        </a:xfrm>
        <a:prstGeom prst="rect">
          <a:avLst/>
        </a:prstGeom>
        <a:noFill/>
        <a:ln w="9525">
          <a:noFill/>
          <a:miter lim="800000"/>
          <a:headEnd/>
          <a:tailEnd/>
        </a:ln>
      </xdr:spPr>
    </xdr:sp>
    <xdr:clientData/>
  </xdr:twoCellAnchor>
  <xdr:twoCellAnchor editAs="oneCell">
    <xdr:from>
      <xdr:col>2</xdr:col>
      <xdr:colOff>609600</xdr:colOff>
      <xdr:row>2307</xdr:row>
      <xdr:rowOff>0</xdr:rowOff>
    </xdr:from>
    <xdr:to>
      <xdr:col>3</xdr:col>
      <xdr:colOff>19050</xdr:colOff>
      <xdr:row>2307</xdr:row>
      <xdr:rowOff>161925</xdr:rowOff>
    </xdr:to>
    <xdr:sp macro="" textlink="">
      <xdr:nvSpPr>
        <xdr:cNvPr id="722" name="Text Box 19"/>
        <xdr:cNvSpPr txBox="1">
          <a:spLocks noChangeArrowheads="1"/>
        </xdr:cNvSpPr>
      </xdr:nvSpPr>
      <xdr:spPr bwMode="auto">
        <a:xfrm>
          <a:off x="6705600" y="9363075"/>
          <a:ext cx="19050" cy="161925"/>
        </a:xfrm>
        <a:prstGeom prst="rect">
          <a:avLst/>
        </a:prstGeom>
        <a:noFill/>
        <a:ln w="9525">
          <a:noFill/>
          <a:miter lim="800000"/>
          <a:headEnd/>
          <a:tailEnd/>
        </a:ln>
      </xdr:spPr>
    </xdr:sp>
    <xdr:clientData/>
  </xdr:twoCellAnchor>
  <xdr:twoCellAnchor editAs="oneCell">
    <xdr:from>
      <xdr:col>2</xdr:col>
      <xdr:colOff>609600</xdr:colOff>
      <xdr:row>2307</xdr:row>
      <xdr:rowOff>0</xdr:rowOff>
    </xdr:from>
    <xdr:to>
      <xdr:col>3</xdr:col>
      <xdr:colOff>19050</xdr:colOff>
      <xdr:row>2307</xdr:row>
      <xdr:rowOff>161925</xdr:rowOff>
    </xdr:to>
    <xdr:sp macro="" textlink="">
      <xdr:nvSpPr>
        <xdr:cNvPr id="723" name="Text Box 19"/>
        <xdr:cNvSpPr txBox="1">
          <a:spLocks noChangeArrowheads="1"/>
        </xdr:cNvSpPr>
      </xdr:nvSpPr>
      <xdr:spPr bwMode="auto">
        <a:xfrm>
          <a:off x="6705600" y="9363075"/>
          <a:ext cx="19050" cy="161925"/>
        </a:xfrm>
        <a:prstGeom prst="rect">
          <a:avLst/>
        </a:prstGeom>
        <a:noFill/>
        <a:ln w="9525">
          <a:noFill/>
          <a:miter lim="800000"/>
          <a:headEnd/>
          <a:tailEnd/>
        </a:ln>
      </xdr:spPr>
    </xdr:sp>
    <xdr:clientData/>
  </xdr:twoCellAnchor>
  <xdr:twoCellAnchor editAs="oneCell">
    <xdr:from>
      <xdr:col>2</xdr:col>
      <xdr:colOff>609600</xdr:colOff>
      <xdr:row>2309</xdr:row>
      <xdr:rowOff>0</xdr:rowOff>
    </xdr:from>
    <xdr:to>
      <xdr:col>3</xdr:col>
      <xdr:colOff>19050</xdr:colOff>
      <xdr:row>2309</xdr:row>
      <xdr:rowOff>161925</xdr:rowOff>
    </xdr:to>
    <xdr:sp macro="" textlink="">
      <xdr:nvSpPr>
        <xdr:cNvPr id="724" name="Text Box 19"/>
        <xdr:cNvSpPr txBox="1">
          <a:spLocks noChangeArrowheads="1"/>
        </xdr:cNvSpPr>
      </xdr:nvSpPr>
      <xdr:spPr bwMode="auto">
        <a:xfrm>
          <a:off x="6705600" y="9906000"/>
          <a:ext cx="19050" cy="161925"/>
        </a:xfrm>
        <a:prstGeom prst="rect">
          <a:avLst/>
        </a:prstGeom>
        <a:noFill/>
        <a:ln w="9525">
          <a:noFill/>
          <a:miter lim="800000"/>
          <a:headEnd/>
          <a:tailEnd/>
        </a:ln>
      </xdr:spPr>
    </xdr:sp>
    <xdr:clientData/>
  </xdr:twoCellAnchor>
  <xdr:twoCellAnchor editAs="oneCell">
    <xdr:from>
      <xdr:col>2</xdr:col>
      <xdr:colOff>609600</xdr:colOff>
      <xdr:row>2309</xdr:row>
      <xdr:rowOff>0</xdr:rowOff>
    </xdr:from>
    <xdr:to>
      <xdr:col>3</xdr:col>
      <xdr:colOff>19050</xdr:colOff>
      <xdr:row>2309</xdr:row>
      <xdr:rowOff>161925</xdr:rowOff>
    </xdr:to>
    <xdr:sp macro="" textlink="">
      <xdr:nvSpPr>
        <xdr:cNvPr id="725" name="Text Box 19"/>
        <xdr:cNvSpPr txBox="1">
          <a:spLocks noChangeArrowheads="1"/>
        </xdr:cNvSpPr>
      </xdr:nvSpPr>
      <xdr:spPr bwMode="auto">
        <a:xfrm>
          <a:off x="6705600" y="9906000"/>
          <a:ext cx="19050" cy="161925"/>
        </a:xfrm>
        <a:prstGeom prst="rect">
          <a:avLst/>
        </a:prstGeom>
        <a:noFill/>
        <a:ln w="9525">
          <a:noFill/>
          <a:miter lim="800000"/>
          <a:headEnd/>
          <a:tailEnd/>
        </a:ln>
      </xdr:spPr>
    </xdr:sp>
    <xdr:clientData/>
  </xdr:twoCellAnchor>
  <xdr:twoCellAnchor editAs="oneCell">
    <xdr:from>
      <xdr:col>2</xdr:col>
      <xdr:colOff>609600</xdr:colOff>
      <xdr:row>2309</xdr:row>
      <xdr:rowOff>0</xdr:rowOff>
    </xdr:from>
    <xdr:to>
      <xdr:col>3</xdr:col>
      <xdr:colOff>19050</xdr:colOff>
      <xdr:row>2309</xdr:row>
      <xdr:rowOff>161925</xdr:rowOff>
    </xdr:to>
    <xdr:sp macro="" textlink="">
      <xdr:nvSpPr>
        <xdr:cNvPr id="726" name="Text Box 19"/>
        <xdr:cNvSpPr txBox="1">
          <a:spLocks noChangeArrowheads="1"/>
        </xdr:cNvSpPr>
      </xdr:nvSpPr>
      <xdr:spPr bwMode="auto">
        <a:xfrm>
          <a:off x="6705600" y="9906000"/>
          <a:ext cx="19050" cy="161925"/>
        </a:xfrm>
        <a:prstGeom prst="rect">
          <a:avLst/>
        </a:prstGeom>
        <a:noFill/>
        <a:ln w="9525">
          <a:noFill/>
          <a:miter lim="800000"/>
          <a:headEnd/>
          <a:tailEnd/>
        </a:ln>
      </xdr:spPr>
    </xdr:sp>
    <xdr:clientData/>
  </xdr:twoCellAnchor>
  <xdr:twoCellAnchor editAs="oneCell">
    <xdr:from>
      <xdr:col>2</xdr:col>
      <xdr:colOff>609600</xdr:colOff>
      <xdr:row>2309</xdr:row>
      <xdr:rowOff>0</xdr:rowOff>
    </xdr:from>
    <xdr:to>
      <xdr:col>3</xdr:col>
      <xdr:colOff>19050</xdr:colOff>
      <xdr:row>2309</xdr:row>
      <xdr:rowOff>161925</xdr:rowOff>
    </xdr:to>
    <xdr:sp macro="" textlink="">
      <xdr:nvSpPr>
        <xdr:cNvPr id="727" name="Text Box 19"/>
        <xdr:cNvSpPr txBox="1">
          <a:spLocks noChangeArrowheads="1"/>
        </xdr:cNvSpPr>
      </xdr:nvSpPr>
      <xdr:spPr bwMode="auto">
        <a:xfrm>
          <a:off x="6705600" y="9906000"/>
          <a:ext cx="19050" cy="161925"/>
        </a:xfrm>
        <a:prstGeom prst="rect">
          <a:avLst/>
        </a:prstGeom>
        <a:noFill/>
        <a:ln w="9525">
          <a:noFill/>
          <a:miter lim="800000"/>
          <a:headEnd/>
          <a:tailEnd/>
        </a:ln>
      </xdr:spPr>
    </xdr:sp>
    <xdr:clientData/>
  </xdr:twoCellAnchor>
  <xdr:twoCellAnchor editAs="oneCell">
    <xdr:from>
      <xdr:col>2</xdr:col>
      <xdr:colOff>609600</xdr:colOff>
      <xdr:row>2310</xdr:row>
      <xdr:rowOff>0</xdr:rowOff>
    </xdr:from>
    <xdr:to>
      <xdr:col>3</xdr:col>
      <xdr:colOff>19050</xdr:colOff>
      <xdr:row>2310</xdr:row>
      <xdr:rowOff>161925</xdr:rowOff>
    </xdr:to>
    <xdr:sp macro="" textlink="">
      <xdr:nvSpPr>
        <xdr:cNvPr id="728" name="Text Box 19"/>
        <xdr:cNvSpPr txBox="1">
          <a:spLocks noChangeArrowheads="1"/>
        </xdr:cNvSpPr>
      </xdr:nvSpPr>
      <xdr:spPr bwMode="auto">
        <a:xfrm>
          <a:off x="6705600" y="10096500"/>
          <a:ext cx="19050" cy="161925"/>
        </a:xfrm>
        <a:prstGeom prst="rect">
          <a:avLst/>
        </a:prstGeom>
        <a:noFill/>
        <a:ln w="9525">
          <a:noFill/>
          <a:miter lim="800000"/>
          <a:headEnd/>
          <a:tailEnd/>
        </a:ln>
      </xdr:spPr>
    </xdr:sp>
    <xdr:clientData/>
  </xdr:twoCellAnchor>
  <xdr:twoCellAnchor editAs="oneCell">
    <xdr:from>
      <xdr:col>2</xdr:col>
      <xdr:colOff>609600</xdr:colOff>
      <xdr:row>2310</xdr:row>
      <xdr:rowOff>0</xdr:rowOff>
    </xdr:from>
    <xdr:to>
      <xdr:col>3</xdr:col>
      <xdr:colOff>19050</xdr:colOff>
      <xdr:row>2310</xdr:row>
      <xdr:rowOff>161925</xdr:rowOff>
    </xdr:to>
    <xdr:sp macro="" textlink="">
      <xdr:nvSpPr>
        <xdr:cNvPr id="729" name="Text Box 19"/>
        <xdr:cNvSpPr txBox="1">
          <a:spLocks noChangeArrowheads="1"/>
        </xdr:cNvSpPr>
      </xdr:nvSpPr>
      <xdr:spPr bwMode="auto">
        <a:xfrm>
          <a:off x="6705600" y="10096500"/>
          <a:ext cx="19050" cy="161925"/>
        </a:xfrm>
        <a:prstGeom prst="rect">
          <a:avLst/>
        </a:prstGeom>
        <a:noFill/>
        <a:ln w="9525">
          <a:noFill/>
          <a:miter lim="800000"/>
          <a:headEnd/>
          <a:tailEnd/>
        </a:ln>
      </xdr:spPr>
    </xdr:sp>
    <xdr:clientData/>
  </xdr:twoCellAnchor>
  <xdr:twoCellAnchor editAs="oneCell">
    <xdr:from>
      <xdr:col>2</xdr:col>
      <xdr:colOff>609600</xdr:colOff>
      <xdr:row>2310</xdr:row>
      <xdr:rowOff>0</xdr:rowOff>
    </xdr:from>
    <xdr:to>
      <xdr:col>3</xdr:col>
      <xdr:colOff>19050</xdr:colOff>
      <xdr:row>2310</xdr:row>
      <xdr:rowOff>161925</xdr:rowOff>
    </xdr:to>
    <xdr:sp macro="" textlink="">
      <xdr:nvSpPr>
        <xdr:cNvPr id="730" name="Text Box 19"/>
        <xdr:cNvSpPr txBox="1">
          <a:spLocks noChangeArrowheads="1"/>
        </xdr:cNvSpPr>
      </xdr:nvSpPr>
      <xdr:spPr bwMode="auto">
        <a:xfrm>
          <a:off x="6705600" y="10096500"/>
          <a:ext cx="19050" cy="161925"/>
        </a:xfrm>
        <a:prstGeom prst="rect">
          <a:avLst/>
        </a:prstGeom>
        <a:noFill/>
        <a:ln w="9525">
          <a:noFill/>
          <a:miter lim="800000"/>
          <a:headEnd/>
          <a:tailEnd/>
        </a:ln>
      </xdr:spPr>
    </xdr:sp>
    <xdr:clientData/>
  </xdr:twoCellAnchor>
  <xdr:twoCellAnchor editAs="oneCell">
    <xdr:from>
      <xdr:col>2</xdr:col>
      <xdr:colOff>609600</xdr:colOff>
      <xdr:row>2310</xdr:row>
      <xdr:rowOff>0</xdr:rowOff>
    </xdr:from>
    <xdr:to>
      <xdr:col>3</xdr:col>
      <xdr:colOff>19050</xdr:colOff>
      <xdr:row>2310</xdr:row>
      <xdr:rowOff>161925</xdr:rowOff>
    </xdr:to>
    <xdr:sp macro="" textlink="">
      <xdr:nvSpPr>
        <xdr:cNvPr id="731" name="Text Box 19"/>
        <xdr:cNvSpPr txBox="1">
          <a:spLocks noChangeArrowheads="1"/>
        </xdr:cNvSpPr>
      </xdr:nvSpPr>
      <xdr:spPr bwMode="auto">
        <a:xfrm>
          <a:off x="6705600" y="10096500"/>
          <a:ext cx="19050" cy="161925"/>
        </a:xfrm>
        <a:prstGeom prst="rect">
          <a:avLst/>
        </a:prstGeom>
        <a:noFill/>
        <a:ln w="9525">
          <a:noFill/>
          <a:miter lim="800000"/>
          <a:headEnd/>
          <a:tailEnd/>
        </a:ln>
      </xdr:spPr>
    </xdr:sp>
    <xdr:clientData/>
  </xdr:twoCellAnchor>
  <xdr:twoCellAnchor editAs="oneCell">
    <xdr:from>
      <xdr:col>2</xdr:col>
      <xdr:colOff>609600</xdr:colOff>
      <xdr:row>2310</xdr:row>
      <xdr:rowOff>0</xdr:rowOff>
    </xdr:from>
    <xdr:to>
      <xdr:col>3</xdr:col>
      <xdr:colOff>19050</xdr:colOff>
      <xdr:row>2310</xdr:row>
      <xdr:rowOff>161925</xdr:rowOff>
    </xdr:to>
    <xdr:sp macro="" textlink="">
      <xdr:nvSpPr>
        <xdr:cNvPr id="732" name="Text Box 19"/>
        <xdr:cNvSpPr txBox="1">
          <a:spLocks noChangeArrowheads="1"/>
        </xdr:cNvSpPr>
      </xdr:nvSpPr>
      <xdr:spPr bwMode="auto">
        <a:xfrm>
          <a:off x="6705600" y="10096500"/>
          <a:ext cx="19050" cy="161925"/>
        </a:xfrm>
        <a:prstGeom prst="rect">
          <a:avLst/>
        </a:prstGeom>
        <a:noFill/>
        <a:ln w="9525">
          <a:noFill/>
          <a:miter lim="800000"/>
          <a:headEnd/>
          <a:tailEnd/>
        </a:ln>
      </xdr:spPr>
    </xdr:sp>
    <xdr:clientData/>
  </xdr:twoCellAnchor>
  <xdr:twoCellAnchor editAs="oneCell">
    <xdr:from>
      <xdr:col>2</xdr:col>
      <xdr:colOff>609600</xdr:colOff>
      <xdr:row>2310</xdr:row>
      <xdr:rowOff>0</xdr:rowOff>
    </xdr:from>
    <xdr:to>
      <xdr:col>3</xdr:col>
      <xdr:colOff>19050</xdr:colOff>
      <xdr:row>2310</xdr:row>
      <xdr:rowOff>161925</xdr:rowOff>
    </xdr:to>
    <xdr:sp macro="" textlink="">
      <xdr:nvSpPr>
        <xdr:cNvPr id="733" name="Text Box 19"/>
        <xdr:cNvSpPr txBox="1">
          <a:spLocks noChangeArrowheads="1"/>
        </xdr:cNvSpPr>
      </xdr:nvSpPr>
      <xdr:spPr bwMode="auto">
        <a:xfrm>
          <a:off x="6705600" y="10096500"/>
          <a:ext cx="19050" cy="161925"/>
        </a:xfrm>
        <a:prstGeom prst="rect">
          <a:avLst/>
        </a:prstGeom>
        <a:noFill/>
        <a:ln w="9525">
          <a:noFill/>
          <a:miter lim="800000"/>
          <a:headEnd/>
          <a:tailEnd/>
        </a:ln>
      </xdr:spPr>
    </xdr:sp>
    <xdr:clientData/>
  </xdr:twoCellAnchor>
  <xdr:twoCellAnchor editAs="oneCell">
    <xdr:from>
      <xdr:col>2</xdr:col>
      <xdr:colOff>609600</xdr:colOff>
      <xdr:row>2310</xdr:row>
      <xdr:rowOff>0</xdr:rowOff>
    </xdr:from>
    <xdr:to>
      <xdr:col>3</xdr:col>
      <xdr:colOff>19050</xdr:colOff>
      <xdr:row>2310</xdr:row>
      <xdr:rowOff>161925</xdr:rowOff>
    </xdr:to>
    <xdr:sp macro="" textlink="">
      <xdr:nvSpPr>
        <xdr:cNvPr id="734" name="Text Box 19"/>
        <xdr:cNvSpPr txBox="1">
          <a:spLocks noChangeArrowheads="1"/>
        </xdr:cNvSpPr>
      </xdr:nvSpPr>
      <xdr:spPr bwMode="auto">
        <a:xfrm>
          <a:off x="6705600" y="10096500"/>
          <a:ext cx="19050" cy="161925"/>
        </a:xfrm>
        <a:prstGeom prst="rect">
          <a:avLst/>
        </a:prstGeom>
        <a:noFill/>
        <a:ln w="9525">
          <a:noFill/>
          <a:miter lim="800000"/>
          <a:headEnd/>
          <a:tailEnd/>
        </a:ln>
      </xdr:spPr>
    </xdr:sp>
    <xdr:clientData/>
  </xdr:twoCellAnchor>
  <xdr:twoCellAnchor editAs="oneCell">
    <xdr:from>
      <xdr:col>2</xdr:col>
      <xdr:colOff>609600</xdr:colOff>
      <xdr:row>2310</xdr:row>
      <xdr:rowOff>0</xdr:rowOff>
    </xdr:from>
    <xdr:to>
      <xdr:col>3</xdr:col>
      <xdr:colOff>19050</xdr:colOff>
      <xdr:row>2310</xdr:row>
      <xdr:rowOff>161925</xdr:rowOff>
    </xdr:to>
    <xdr:sp macro="" textlink="">
      <xdr:nvSpPr>
        <xdr:cNvPr id="735" name="Text Box 19"/>
        <xdr:cNvSpPr txBox="1">
          <a:spLocks noChangeArrowheads="1"/>
        </xdr:cNvSpPr>
      </xdr:nvSpPr>
      <xdr:spPr bwMode="auto">
        <a:xfrm>
          <a:off x="6705600" y="10096500"/>
          <a:ext cx="19050" cy="161925"/>
        </a:xfrm>
        <a:prstGeom prst="rect">
          <a:avLst/>
        </a:prstGeom>
        <a:noFill/>
        <a:ln w="9525">
          <a:noFill/>
          <a:miter lim="800000"/>
          <a:headEnd/>
          <a:tailEnd/>
        </a:ln>
      </xdr:spPr>
    </xdr:sp>
    <xdr:clientData/>
  </xdr:twoCellAnchor>
  <xdr:twoCellAnchor editAs="oneCell">
    <xdr:from>
      <xdr:col>2</xdr:col>
      <xdr:colOff>609600</xdr:colOff>
      <xdr:row>2313</xdr:row>
      <xdr:rowOff>0</xdr:rowOff>
    </xdr:from>
    <xdr:to>
      <xdr:col>3</xdr:col>
      <xdr:colOff>19050</xdr:colOff>
      <xdr:row>2313</xdr:row>
      <xdr:rowOff>161925</xdr:rowOff>
    </xdr:to>
    <xdr:sp macro="" textlink="">
      <xdr:nvSpPr>
        <xdr:cNvPr id="736" name="Text Box 19"/>
        <xdr:cNvSpPr txBox="1">
          <a:spLocks noChangeArrowheads="1"/>
        </xdr:cNvSpPr>
      </xdr:nvSpPr>
      <xdr:spPr bwMode="auto">
        <a:xfrm>
          <a:off x="6705600" y="12087225"/>
          <a:ext cx="19050" cy="161925"/>
        </a:xfrm>
        <a:prstGeom prst="rect">
          <a:avLst/>
        </a:prstGeom>
        <a:noFill/>
        <a:ln w="9525">
          <a:noFill/>
          <a:miter lim="800000"/>
          <a:headEnd/>
          <a:tailEnd/>
        </a:ln>
      </xdr:spPr>
    </xdr:sp>
    <xdr:clientData/>
  </xdr:twoCellAnchor>
  <xdr:twoCellAnchor editAs="oneCell">
    <xdr:from>
      <xdr:col>2</xdr:col>
      <xdr:colOff>609600</xdr:colOff>
      <xdr:row>2313</xdr:row>
      <xdr:rowOff>0</xdr:rowOff>
    </xdr:from>
    <xdr:to>
      <xdr:col>3</xdr:col>
      <xdr:colOff>19050</xdr:colOff>
      <xdr:row>2313</xdr:row>
      <xdr:rowOff>161925</xdr:rowOff>
    </xdr:to>
    <xdr:sp macro="" textlink="">
      <xdr:nvSpPr>
        <xdr:cNvPr id="737" name="Text Box 19"/>
        <xdr:cNvSpPr txBox="1">
          <a:spLocks noChangeArrowheads="1"/>
        </xdr:cNvSpPr>
      </xdr:nvSpPr>
      <xdr:spPr bwMode="auto">
        <a:xfrm>
          <a:off x="6705600" y="12087225"/>
          <a:ext cx="19050" cy="161925"/>
        </a:xfrm>
        <a:prstGeom prst="rect">
          <a:avLst/>
        </a:prstGeom>
        <a:noFill/>
        <a:ln w="9525">
          <a:noFill/>
          <a:miter lim="800000"/>
          <a:headEnd/>
          <a:tailEnd/>
        </a:ln>
      </xdr:spPr>
    </xdr:sp>
    <xdr:clientData/>
  </xdr:twoCellAnchor>
  <xdr:twoCellAnchor editAs="oneCell">
    <xdr:from>
      <xdr:col>2</xdr:col>
      <xdr:colOff>609600</xdr:colOff>
      <xdr:row>2313</xdr:row>
      <xdr:rowOff>0</xdr:rowOff>
    </xdr:from>
    <xdr:to>
      <xdr:col>3</xdr:col>
      <xdr:colOff>19050</xdr:colOff>
      <xdr:row>2313</xdr:row>
      <xdr:rowOff>161925</xdr:rowOff>
    </xdr:to>
    <xdr:sp macro="" textlink="">
      <xdr:nvSpPr>
        <xdr:cNvPr id="738" name="Text Box 19"/>
        <xdr:cNvSpPr txBox="1">
          <a:spLocks noChangeArrowheads="1"/>
        </xdr:cNvSpPr>
      </xdr:nvSpPr>
      <xdr:spPr bwMode="auto">
        <a:xfrm>
          <a:off x="6705600" y="12087225"/>
          <a:ext cx="19050" cy="161925"/>
        </a:xfrm>
        <a:prstGeom prst="rect">
          <a:avLst/>
        </a:prstGeom>
        <a:noFill/>
        <a:ln w="9525">
          <a:noFill/>
          <a:miter lim="800000"/>
          <a:headEnd/>
          <a:tailEnd/>
        </a:ln>
      </xdr:spPr>
    </xdr:sp>
    <xdr:clientData/>
  </xdr:twoCellAnchor>
  <xdr:twoCellAnchor editAs="oneCell">
    <xdr:from>
      <xdr:col>2</xdr:col>
      <xdr:colOff>609600</xdr:colOff>
      <xdr:row>2313</xdr:row>
      <xdr:rowOff>0</xdr:rowOff>
    </xdr:from>
    <xdr:to>
      <xdr:col>3</xdr:col>
      <xdr:colOff>19050</xdr:colOff>
      <xdr:row>2313</xdr:row>
      <xdr:rowOff>161925</xdr:rowOff>
    </xdr:to>
    <xdr:sp macro="" textlink="">
      <xdr:nvSpPr>
        <xdr:cNvPr id="739" name="Text Box 19"/>
        <xdr:cNvSpPr txBox="1">
          <a:spLocks noChangeArrowheads="1"/>
        </xdr:cNvSpPr>
      </xdr:nvSpPr>
      <xdr:spPr bwMode="auto">
        <a:xfrm>
          <a:off x="6705600" y="12087225"/>
          <a:ext cx="19050" cy="161925"/>
        </a:xfrm>
        <a:prstGeom prst="rect">
          <a:avLst/>
        </a:prstGeom>
        <a:noFill/>
        <a:ln w="9525">
          <a:noFill/>
          <a:miter lim="800000"/>
          <a:headEnd/>
          <a:tailEnd/>
        </a:ln>
      </xdr:spPr>
    </xdr:sp>
    <xdr:clientData/>
  </xdr:twoCellAnchor>
  <xdr:twoCellAnchor editAs="oneCell">
    <xdr:from>
      <xdr:col>2</xdr:col>
      <xdr:colOff>609600</xdr:colOff>
      <xdr:row>2314</xdr:row>
      <xdr:rowOff>0</xdr:rowOff>
    </xdr:from>
    <xdr:to>
      <xdr:col>3</xdr:col>
      <xdr:colOff>19050</xdr:colOff>
      <xdr:row>2314</xdr:row>
      <xdr:rowOff>161925</xdr:rowOff>
    </xdr:to>
    <xdr:sp macro="" textlink="">
      <xdr:nvSpPr>
        <xdr:cNvPr id="740" name="Text Box 19"/>
        <xdr:cNvSpPr txBox="1">
          <a:spLocks noChangeArrowheads="1"/>
        </xdr:cNvSpPr>
      </xdr:nvSpPr>
      <xdr:spPr bwMode="auto">
        <a:xfrm>
          <a:off x="6705600" y="12630150"/>
          <a:ext cx="19050" cy="161925"/>
        </a:xfrm>
        <a:prstGeom prst="rect">
          <a:avLst/>
        </a:prstGeom>
        <a:noFill/>
        <a:ln w="9525">
          <a:noFill/>
          <a:miter lim="800000"/>
          <a:headEnd/>
          <a:tailEnd/>
        </a:ln>
      </xdr:spPr>
    </xdr:sp>
    <xdr:clientData/>
  </xdr:twoCellAnchor>
  <xdr:twoCellAnchor editAs="oneCell">
    <xdr:from>
      <xdr:col>2</xdr:col>
      <xdr:colOff>609600</xdr:colOff>
      <xdr:row>2314</xdr:row>
      <xdr:rowOff>0</xdr:rowOff>
    </xdr:from>
    <xdr:to>
      <xdr:col>3</xdr:col>
      <xdr:colOff>19050</xdr:colOff>
      <xdr:row>2314</xdr:row>
      <xdr:rowOff>161925</xdr:rowOff>
    </xdr:to>
    <xdr:sp macro="" textlink="">
      <xdr:nvSpPr>
        <xdr:cNvPr id="741" name="Text Box 19"/>
        <xdr:cNvSpPr txBox="1">
          <a:spLocks noChangeArrowheads="1"/>
        </xdr:cNvSpPr>
      </xdr:nvSpPr>
      <xdr:spPr bwMode="auto">
        <a:xfrm>
          <a:off x="6705600" y="12630150"/>
          <a:ext cx="19050" cy="161925"/>
        </a:xfrm>
        <a:prstGeom prst="rect">
          <a:avLst/>
        </a:prstGeom>
        <a:noFill/>
        <a:ln w="9525">
          <a:noFill/>
          <a:miter lim="800000"/>
          <a:headEnd/>
          <a:tailEnd/>
        </a:ln>
      </xdr:spPr>
    </xdr:sp>
    <xdr:clientData/>
  </xdr:twoCellAnchor>
  <xdr:twoCellAnchor editAs="oneCell">
    <xdr:from>
      <xdr:col>2</xdr:col>
      <xdr:colOff>609600</xdr:colOff>
      <xdr:row>2314</xdr:row>
      <xdr:rowOff>0</xdr:rowOff>
    </xdr:from>
    <xdr:to>
      <xdr:col>3</xdr:col>
      <xdr:colOff>19050</xdr:colOff>
      <xdr:row>2314</xdr:row>
      <xdr:rowOff>161925</xdr:rowOff>
    </xdr:to>
    <xdr:sp macro="" textlink="">
      <xdr:nvSpPr>
        <xdr:cNvPr id="742" name="Text Box 19"/>
        <xdr:cNvSpPr txBox="1">
          <a:spLocks noChangeArrowheads="1"/>
        </xdr:cNvSpPr>
      </xdr:nvSpPr>
      <xdr:spPr bwMode="auto">
        <a:xfrm>
          <a:off x="6705600" y="12630150"/>
          <a:ext cx="19050" cy="161925"/>
        </a:xfrm>
        <a:prstGeom prst="rect">
          <a:avLst/>
        </a:prstGeom>
        <a:noFill/>
        <a:ln w="9525">
          <a:noFill/>
          <a:miter lim="800000"/>
          <a:headEnd/>
          <a:tailEnd/>
        </a:ln>
      </xdr:spPr>
    </xdr:sp>
    <xdr:clientData/>
  </xdr:twoCellAnchor>
  <xdr:twoCellAnchor editAs="oneCell">
    <xdr:from>
      <xdr:col>2</xdr:col>
      <xdr:colOff>609600</xdr:colOff>
      <xdr:row>2314</xdr:row>
      <xdr:rowOff>0</xdr:rowOff>
    </xdr:from>
    <xdr:to>
      <xdr:col>3</xdr:col>
      <xdr:colOff>19050</xdr:colOff>
      <xdr:row>2314</xdr:row>
      <xdr:rowOff>161925</xdr:rowOff>
    </xdr:to>
    <xdr:sp macro="" textlink="">
      <xdr:nvSpPr>
        <xdr:cNvPr id="743" name="Text Box 19"/>
        <xdr:cNvSpPr txBox="1">
          <a:spLocks noChangeArrowheads="1"/>
        </xdr:cNvSpPr>
      </xdr:nvSpPr>
      <xdr:spPr bwMode="auto">
        <a:xfrm>
          <a:off x="6705600" y="12630150"/>
          <a:ext cx="19050" cy="161925"/>
        </a:xfrm>
        <a:prstGeom prst="rect">
          <a:avLst/>
        </a:prstGeom>
        <a:noFill/>
        <a:ln w="9525">
          <a:noFill/>
          <a:miter lim="800000"/>
          <a:headEnd/>
          <a:tailEnd/>
        </a:ln>
      </xdr:spPr>
    </xdr:sp>
    <xdr:clientData/>
  </xdr:twoCellAnchor>
  <xdr:twoCellAnchor editAs="oneCell">
    <xdr:from>
      <xdr:col>2</xdr:col>
      <xdr:colOff>609600</xdr:colOff>
      <xdr:row>2311</xdr:row>
      <xdr:rowOff>0</xdr:rowOff>
    </xdr:from>
    <xdr:to>
      <xdr:col>3</xdr:col>
      <xdr:colOff>19050</xdr:colOff>
      <xdr:row>2311</xdr:row>
      <xdr:rowOff>161925</xdr:rowOff>
    </xdr:to>
    <xdr:sp macro="" textlink="">
      <xdr:nvSpPr>
        <xdr:cNvPr id="744" name="Text Box 19"/>
        <xdr:cNvSpPr txBox="1">
          <a:spLocks noChangeArrowheads="1"/>
        </xdr:cNvSpPr>
      </xdr:nvSpPr>
      <xdr:spPr bwMode="auto">
        <a:xfrm>
          <a:off x="6705600" y="10820400"/>
          <a:ext cx="19050" cy="161925"/>
        </a:xfrm>
        <a:prstGeom prst="rect">
          <a:avLst/>
        </a:prstGeom>
        <a:noFill/>
        <a:ln w="9525">
          <a:noFill/>
          <a:miter lim="800000"/>
          <a:headEnd/>
          <a:tailEnd/>
        </a:ln>
      </xdr:spPr>
    </xdr:sp>
    <xdr:clientData/>
  </xdr:twoCellAnchor>
  <xdr:twoCellAnchor editAs="oneCell">
    <xdr:from>
      <xdr:col>2</xdr:col>
      <xdr:colOff>609600</xdr:colOff>
      <xdr:row>2311</xdr:row>
      <xdr:rowOff>0</xdr:rowOff>
    </xdr:from>
    <xdr:to>
      <xdr:col>3</xdr:col>
      <xdr:colOff>19050</xdr:colOff>
      <xdr:row>2311</xdr:row>
      <xdr:rowOff>161925</xdr:rowOff>
    </xdr:to>
    <xdr:sp macro="" textlink="">
      <xdr:nvSpPr>
        <xdr:cNvPr id="745" name="Text Box 19"/>
        <xdr:cNvSpPr txBox="1">
          <a:spLocks noChangeArrowheads="1"/>
        </xdr:cNvSpPr>
      </xdr:nvSpPr>
      <xdr:spPr bwMode="auto">
        <a:xfrm>
          <a:off x="6705600" y="10820400"/>
          <a:ext cx="19050" cy="161925"/>
        </a:xfrm>
        <a:prstGeom prst="rect">
          <a:avLst/>
        </a:prstGeom>
        <a:noFill/>
        <a:ln w="9525">
          <a:noFill/>
          <a:miter lim="800000"/>
          <a:headEnd/>
          <a:tailEnd/>
        </a:ln>
      </xdr:spPr>
    </xdr:sp>
    <xdr:clientData/>
  </xdr:twoCellAnchor>
  <xdr:twoCellAnchor editAs="oneCell">
    <xdr:from>
      <xdr:col>2</xdr:col>
      <xdr:colOff>609600</xdr:colOff>
      <xdr:row>2311</xdr:row>
      <xdr:rowOff>0</xdr:rowOff>
    </xdr:from>
    <xdr:to>
      <xdr:col>3</xdr:col>
      <xdr:colOff>19050</xdr:colOff>
      <xdr:row>2311</xdr:row>
      <xdr:rowOff>161925</xdr:rowOff>
    </xdr:to>
    <xdr:sp macro="" textlink="">
      <xdr:nvSpPr>
        <xdr:cNvPr id="746" name="Text Box 19"/>
        <xdr:cNvSpPr txBox="1">
          <a:spLocks noChangeArrowheads="1"/>
        </xdr:cNvSpPr>
      </xdr:nvSpPr>
      <xdr:spPr bwMode="auto">
        <a:xfrm>
          <a:off x="6705600" y="10820400"/>
          <a:ext cx="19050" cy="161925"/>
        </a:xfrm>
        <a:prstGeom prst="rect">
          <a:avLst/>
        </a:prstGeom>
        <a:noFill/>
        <a:ln w="9525">
          <a:noFill/>
          <a:miter lim="800000"/>
          <a:headEnd/>
          <a:tailEnd/>
        </a:ln>
      </xdr:spPr>
    </xdr:sp>
    <xdr:clientData/>
  </xdr:twoCellAnchor>
  <xdr:twoCellAnchor editAs="oneCell">
    <xdr:from>
      <xdr:col>2</xdr:col>
      <xdr:colOff>609600</xdr:colOff>
      <xdr:row>2311</xdr:row>
      <xdr:rowOff>0</xdr:rowOff>
    </xdr:from>
    <xdr:to>
      <xdr:col>3</xdr:col>
      <xdr:colOff>19050</xdr:colOff>
      <xdr:row>2311</xdr:row>
      <xdr:rowOff>161925</xdr:rowOff>
    </xdr:to>
    <xdr:sp macro="" textlink="">
      <xdr:nvSpPr>
        <xdr:cNvPr id="747" name="Text Box 19"/>
        <xdr:cNvSpPr txBox="1">
          <a:spLocks noChangeArrowheads="1"/>
        </xdr:cNvSpPr>
      </xdr:nvSpPr>
      <xdr:spPr bwMode="auto">
        <a:xfrm>
          <a:off x="6705600" y="10820400"/>
          <a:ext cx="19050" cy="161925"/>
        </a:xfrm>
        <a:prstGeom prst="rect">
          <a:avLst/>
        </a:prstGeom>
        <a:noFill/>
        <a:ln w="9525">
          <a:noFill/>
          <a:miter lim="800000"/>
          <a:headEnd/>
          <a:tailEnd/>
        </a:ln>
      </xdr:spPr>
    </xdr:sp>
    <xdr:clientData/>
  </xdr:twoCellAnchor>
  <xdr:twoCellAnchor editAs="oneCell">
    <xdr:from>
      <xdr:col>2</xdr:col>
      <xdr:colOff>609600</xdr:colOff>
      <xdr:row>2314</xdr:row>
      <xdr:rowOff>0</xdr:rowOff>
    </xdr:from>
    <xdr:to>
      <xdr:col>3</xdr:col>
      <xdr:colOff>19050</xdr:colOff>
      <xdr:row>2314</xdr:row>
      <xdr:rowOff>161925</xdr:rowOff>
    </xdr:to>
    <xdr:sp macro="" textlink="">
      <xdr:nvSpPr>
        <xdr:cNvPr id="748" name="Text Box 19"/>
        <xdr:cNvSpPr txBox="1">
          <a:spLocks noChangeArrowheads="1"/>
        </xdr:cNvSpPr>
      </xdr:nvSpPr>
      <xdr:spPr bwMode="auto">
        <a:xfrm>
          <a:off x="6705600" y="12630150"/>
          <a:ext cx="19050" cy="161925"/>
        </a:xfrm>
        <a:prstGeom prst="rect">
          <a:avLst/>
        </a:prstGeom>
        <a:noFill/>
        <a:ln w="9525">
          <a:noFill/>
          <a:miter lim="800000"/>
          <a:headEnd/>
          <a:tailEnd/>
        </a:ln>
      </xdr:spPr>
    </xdr:sp>
    <xdr:clientData/>
  </xdr:twoCellAnchor>
  <xdr:twoCellAnchor editAs="oneCell">
    <xdr:from>
      <xdr:col>2</xdr:col>
      <xdr:colOff>609600</xdr:colOff>
      <xdr:row>2314</xdr:row>
      <xdr:rowOff>0</xdr:rowOff>
    </xdr:from>
    <xdr:to>
      <xdr:col>3</xdr:col>
      <xdr:colOff>19050</xdr:colOff>
      <xdr:row>2314</xdr:row>
      <xdr:rowOff>161925</xdr:rowOff>
    </xdr:to>
    <xdr:sp macro="" textlink="">
      <xdr:nvSpPr>
        <xdr:cNvPr id="749" name="Text Box 19"/>
        <xdr:cNvSpPr txBox="1">
          <a:spLocks noChangeArrowheads="1"/>
        </xdr:cNvSpPr>
      </xdr:nvSpPr>
      <xdr:spPr bwMode="auto">
        <a:xfrm>
          <a:off x="6705600" y="12630150"/>
          <a:ext cx="19050" cy="161925"/>
        </a:xfrm>
        <a:prstGeom prst="rect">
          <a:avLst/>
        </a:prstGeom>
        <a:noFill/>
        <a:ln w="9525">
          <a:noFill/>
          <a:miter lim="800000"/>
          <a:headEnd/>
          <a:tailEnd/>
        </a:ln>
      </xdr:spPr>
    </xdr:sp>
    <xdr:clientData/>
  </xdr:twoCellAnchor>
  <xdr:twoCellAnchor editAs="oneCell">
    <xdr:from>
      <xdr:col>2</xdr:col>
      <xdr:colOff>609600</xdr:colOff>
      <xdr:row>2314</xdr:row>
      <xdr:rowOff>0</xdr:rowOff>
    </xdr:from>
    <xdr:to>
      <xdr:col>3</xdr:col>
      <xdr:colOff>19050</xdr:colOff>
      <xdr:row>2314</xdr:row>
      <xdr:rowOff>161925</xdr:rowOff>
    </xdr:to>
    <xdr:sp macro="" textlink="">
      <xdr:nvSpPr>
        <xdr:cNvPr id="750" name="Text Box 19"/>
        <xdr:cNvSpPr txBox="1">
          <a:spLocks noChangeArrowheads="1"/>
        </xdr:cNvSpPr>
      </xdr:nvSpPr>
      <xdr:spPr bwMode="auto">
        <a:xfrm>
          <a:off x="6705600" y="12630150"/>
          <a:ext cx="19050" cy="161925"/>
        </a:xfrm>
        <a:prstGeom prst="rect">
          <a:avLst/>
        </a:prstGeom>
        <a:noFill/>
        <a:ln w="9525">
          <a:noFill/>
          <a:miter lim="800000"/>
          <a:headEnd/>
          <a:tailEnd/>
        </a:ln>
      </xdr:spPr>
    </xdr:sp>
    <xdr:clientData/>
  </xdr:twoCellAnchor>
  <xdr:twoCellAnchor editAs="oneCell">
    <xdr:from>
      <xdr:col>2</xdr:col>
      <xdr:colOff>609600</xdr:colOff>
      <xdr:row>2314</xdr:row>
      <xdr:rowOff>0</xdr:rowOff>
    </xdr:from>
    <xdr:to>
      <xdr:col>3</xdr:col>
      <xdr:colOff>19050</xdr:colOff>
      <xdr:row>2314</xdr:row>
      <xdr:rowOff>161925</xdr:rowOff>
    </xdr:to>
    <xdr:sp macro="" textlink="">
      <xdr:nvSpPr>
        <xdr:cNvPr id="751" name="Text Box 19"/>
        <xdr:cNvSpPr txBox="1">
          <a:spLocks noChangeArrowheads="1"/>
        </xdr:cNvSpPr>
      </xdr:nvSpPr>
      <xdr:spPr bwMode="auto">
        <a:xfrm>
          <a:off x="6705600" y="12630150"/>
          <a:ext cx="19050" cy="161925"/>
        </a:xfrm>
        <a:prstGeom prst="rect">
          <a:avLst/>
        </a:prstGeom>
        <a:noFill/>
        <a:ln w="9525">
          <a:noFill/>
          <a:miter lim="800000"/>
          <a:headEnd/>
          <a:tailEnd/>
        </a:ln>
      </xdr:spPr>
    </xdr:sp>
    <xdr:clientData/>
  </xdr:twoCellAnchor>
  <xdr:twoCellAnchor editAs="oneCell">
    <xdr:from>
      <xdr:col>2</xdr:col>
      <xdr:colOff>609600</xdr:colOff>
      <xdr:row>1937</xdr:row>
      <xdr:rowOff>0</xdr:rowOff>
    </xdr:from>
    <xdr:to>
      <xdr:col>3</xdr:col>
      <xdr:colOff>19050</xdr:colOff>
      <xdr:row>1938</xdr:row>
      <xdr:rowOff>9521</xdr:rowOff>
    </xdr:to>
    <xdr:sp macro="" textlink="">
      <xdr:nvSpPr>
        <xdr:cNvPr id="430"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1938</xdr:row>
      <xdr:rowOff>0</xdr:rowOff>
    </xdr:from>
    <xdr:to>
      <xdr:col>3</xdr:col>
      <xdr:colOff>19050</xdr:colOff>
      <xdr:row>1938</xdr:row>
      <xdr:rowOff>161925</xdr:rowOff>
    </xdr:to>
    <xdr:sp macro="" textlink="">
      <xdr:nvSpPr>
        <xdr:cNvPr id="431"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1938</xdr:row>
      <xdr:rowOff>0</xdr:rowOff>
    </xdr:from>
    <xdr:to>
      <xdr:col>3</xdr:col>
      <xdr:colOff>19050</xdr:colOff>
      <xdr:row>1938</xdr:row>
      <xdr:rowOff>161925</xdr:rowOff>
    </xdr:to>
    <xdr:sp macro="" textlink="">
      <xdr:nvSpPr>
        <xdr:cNvPr id="432"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1938</xdr:row>
      <xdr:rowOff>0</xdr:rowOff>
    </xdr:from>
    <xdr:to>
      <xdr:col>3</xdr:col>
      <xdr:colOff>19050</xdr:colOff>
      <xdr:row>1938</xdr:row>
      <xdr:rowOff>161925</xdr:rowOff>
    </xdr:to>
    <xdr:sp macro="" textlink="">
      <xdr:nvSpPr>
        <xdr:cNvPr id="433"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1938</xdr:row>
      <xdr:rowOff>0</xdr:rowOff>
    </xdr:from>
    <xdr:to>
      <xdr:col>3</xdr:col>
      <xdr:colOff>19050</xdr:colOff>
      <xdr:row>1938</xdr:row>
      <xdr:rowOff>161925</xdr:rowOff>
    </xdr:to>
    <xdr:sp macro="" textlink="">
      <xdr:nvSpPr>
        <xdr:cNvPr id="434"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1939</xdr:row>
      <xdr:rowOff>0</xdr:rowOff>
    </xdr:from>
    <xdr:to>
      <xdr:col>3</xdr:col>
      <xdr:colOff>19050</xdr:colOff>
      <xdr:row>1939</xdr:row>
      <xdr:rowOff>161925</xdr:rowOff>
    </xdr:to>
    <xdr:sp macro="" textlink="">
      <xdr:nvSpPr>
        <xdr:cNvPr id="435" name="Text Box 19"/>
        <xdr:cNvSpPr txBox="1">
          <a:spLocks noChangeArrowheads="1"/>
        </xdr:cNvSpPr>
      </xdr:nvSpPr>
      <xdr:spPr bwMode="auto">
        <a:xfrm>
          <a:off x="6705600" y="3619500"/>
          <a:ext cx="19050" cy="161925"/>
        </a:xfrm>
        <a:prstGeom prst="rect">
          <a:avLst/>
        </a:prstGeom>
        <a:noFill/>
        <a:ln w="9525">
          <a:noFill/>
          <a:miter lim="800000"/>
          <a:headEnd/>
          <a:tailEnd/>
        </a:ln>
      </xdr:spPr>
    </xdr:sp>
    <xdr:clientData/>
  </xdr:twoCellAnchor>
  <xdr:twoCellAnchor editAs="oneCell">
    <xdr:from>
      <xdr:col>2</xdr:col>
      <xdr:colOff>609600</xdr:colOff>
      <xdr:row>1939</xdr:row>
      <xdr:rowOff>0</xdr:rowOff>
    </xdr:from>
    <xdr:to>
      <xdr:col>3</xdr:col>
      <xdr:colOff>19050</xdr:colOff>
      <xdr:row>1939</xdr:row>
      <xdr:rowOff>161925</xdr:rowOff>
    </xdr:to>
    <xdr:sp macro="" textlink="">
      <xdr:nvSpPr>
        <xdr:cNvPr id="436" name="Text Box 19"/>
        <xdr:cNvSpPr txBox="1">
          <a:spLocks noChangeArrowheads="1"/>
        </xdr:cNvSpPr>
      </xdr:nvSpPr>
      <xdr:spPr bwMode="auto">
        <a:xfrm>
          <a:off x="6705600" y="3619500"/>
          <a:ext cx="19050" cy="161925"/>
        </a:xfrm>
        <a:prstGeom prst="rect">
          <a:avLst/>
        </a:prstGeom>
        <a:noFill/>
        <a:ln w="9525">
          <a:noFill/>
          <a:miter lim="800000"/>
          <a:headEnd/>
          <a:tailEnd/>
        </a:ln>
      </xdr:spPr>
    </xdr:sp>
    <xdr:clientData/>
  </xdr:twoCellAnchor>
  <xdr:twoCellAnchor editAs="oneCell">
    <xdr:from>
      <xdr:col>2</xdr:col>
      <xdr:colOff>609600</xdr:colOff>
      <xdr:row>1939</xdr:row>
      <xdr:rowOff>0</xdr:rowOff>
    </xdr:from>
    <xdr:to>
      <xdr:col>3</xdr:col>
      <xdr:colOff>19050</xdr:colOff>
      <xdr:row>1939</xdr:row>
      <xdr:rowOff>161925</xdr:rowOff>
    </xdr:to>
    <xdr:sp macro="" textlink="">
      <xdr:nvSpPr>
        <xdr:cNvPr id="437" name="Text Box 19"/>
        <xdr:cNvSpPr txBox="1">
          <a:spLocks noChangeArrowheads="1"/>
        </xdr:cNvSpPr>
      </xdr:nvSpPr>
      <xdr:spPr bwMode="auto">
        <a:xfrm>
          <a:off x="6705600" y="3619500"/>
          <a:ext cx="19050" cy="161925"/>
        </a:xfrm>
        <a:prstGeom prst="rect">
          <a:avLst/>
        </a:prstGeom>
        <a:noFill/>
        <a:ln w="9525">
          <a:noFill/>
          <a:miter lim="800000"/>
          <a:headEnd/>
          <a:tailEnd/>
        </a:ln>
      </xdr:spPr>
    </xdr:sp>
    <xdr:clientData/>
  </xdr:twoCellAnchor>
  <xdr:twoCellAnchor editAs="oneCell">
    <xdr:from>
      <xdr:col>2</xdr:col>
      <xdr:colOff>609600</xdr:colOff>
      <xdr:row>1939</xdr:row>
      <xdr:rowOff>0</xdr:rowOff>
    </xdr:from>
    <xdr:to>
      <xdr:col>3</xdr:col>
      <xdr:colOff>19050</xdr:colOff>
      <xdr:row>1939</xdr:row>
      <xdr:rowOff>161925</xdr:rowOff>
    </xdr:to>
    <xdr:sp macro="" textlink="">
      <xdr:nvSpPr>
        <xdr:cNvPr id="438" name="Text Box 19"/>
        <xdr:cNvSpPr txBox="1">
          <a:spLocks noChangeArrowheads="1"/>
        </xdr:cNvSpPr>
      </xdr:nvSpPr>
      <xdr:spPr bwMode="auto">
        <a:xfrm>
          <a:off x="6705600" y="3619500"/>
          <a:ext cx="19050" cy="161925"/>
        </a:xfrm>
        <a:prstGeom prst="rect">
          <a:avLst/>
        </a:prstGeom>
        <a:noFill/>
        <a:ln w="9525">
          <a:noFill/>
          <a:miter lim="800000"/>
          <a:headEnd/>
          <a:tailEnd/>
        </a:ln>
      </xdr:spPr>
    </xdr:sp>
    <xdr:clientData/>
  </xdr:twoCellAnchor>
  <xdr:twoCellAnchor editAs="oneCell">
    <xdr:from>
      <xdr:col>2</xdr:col>
      <xdr:colOff>609600</xdr:colOff>
      <xdr:row>1941</xdr:row>
      <xdr:rowOff>0</xdr:rowOff>
    </xdr:from>
    <xdr:to>
      <xdr:col>3</xdr:col>
      <xdr:colOff>19050</xdr:colOff>
      <xdr:row>1941</xdr:row>
      <xdr:rowOff>161925</xdr:rowOff>
    </xdr:to>
    <xdr:sp macro="" textlink="">
      <xdr:nvSpPr>
        <xdr:cNvPr id="439" name="Text Box 19"/>
        <xdr:cNvSpPr txBox="1">
          <a:spLocks noChangeArrowheads="1"/>
        </xdr:cNvSpPr>
      </xdr:nvSpPr>
      <xdr:spPr bwMode="auto">
        <a:xfrm>
          <a:off x="6705600" y="4267200"/>
          <a:ext cx="19050" cy="161925"/>
        </a:xfrm>
        <a:prstGeom prst="rect">
          <a:avLst/>
        </a:prstGeom>
        <a:noFill/>
        <a:ln w="9525">
          <a:noFill/>
          <a:miter lim="800000"/>
          <a:headEnd/>
          <a:tailEnd/>
        </a:ln>
      </xdr:spPr>
    </xdr:sp>
    <xdr:clientData/>
  </xdr:twoCellAnchor>
  <xdr:twoCellAnchor editAs="oneCell">
    <xdr:from>
      <xdr:col>2</xdr:col>
      <xdr:colOff>609600</xdr:colOff>
      <xdr:row>1941</xdr:row>
      <xdr:rowOff>0</xdr:rowOff>
    </xdr:from>
    <xdr:to>
      <xdr:col>3</xdr:col>
      <xdr:colOff>19050</xdr:colOff>
      <xdr:row>1941</xdr:row>
      <xdr:rowOff>161925</xdr:rowOff>
    </xdr:to>
    <xdr:sp macro="" textlink="">
      <xdr:nvSpPr>
        <xdr:cNvPr id="440" name="Text Box 19"/>
        <xdr:cNvSpPr txBox="1">
          <a:spLocks noChangeArrowheads="1"/>
        </xdr:cNvSpPr>
      </xdr:nvSpPr>
      <xdr:spPr bwMode="auto">
        <a:xfrm>
          <a:off x="6705600" y="4267200"/>
          <a:ext cx="19050" cy="161925"/>
        </a:xfrm>
        <a:prstGeom prst="rect">
          <a:avLst/>
        </a:prstGeom>
        <a:noFill/>
        <a:ln w="9525">
          <a:noFill/>
          <a:miter lim="800000"/>
          <a:headEnd/>
          <a:tailEnd/>
        </a:ln>
      </xdr:spPr>
    </xdr:sp>
    <xdr:clientData/>
  </xdr:twoCellAnchor>
  <xdr:twoCellAnchor editAs="oneCell">
    <xdr:from>
      <xdr:col>2</xdr:col>
      <xdr:colOff>609600</xdr:colOff>
      <xdr:row>1941</xdr:row>
      <xdr:rowOff>0</xdr:rowOff>
    </xdr:from>
    <xdr:to>
      <xdr:col>3</xdr:col>
      <xdr:colOff>19050</xdr:colOff>
      <xdr:row>1941</xdr:row>
      <xdr:rowOff>161925</xdr:rowOff>
    </xdr:to>
    <xdr:sp macro="" textlink="">
      <xdr:nvSpPr>
        <xdr:cNvPr id="441" name="Text Box 19"/>
        <xdr:cNvSpPr txBox="1">
          <a:spLocks noChangeArrowheads="1"/>
        </xdr:cNvSpPr>
      </xdr:nvSpPr>
      <xdr:spPr bwMode="auto">
        <a:xfrm>
          <a:off x="6705600" y="4267200"/>
          <a:ext cx="19050" cy="161925"/>
        </a:xfrm>
        <a:prstGeom prst="rect">
          <a:avLst/>
        </a:prstGeom>
        <a:noFill/>
        <a:ln w="9525">
          <a:noFill/>
          <a:miter lim="800000"/>
          <a:headEnd/>
          <a:tailEnd/>
        </a:ln>
      </xdr:spPr>
    </xdr:sp>
    <xdr:clientData/>
  </xdr:twoCellAnchor>
  <xdr:twoCellAnchor editAs="oneCell">
    <xdr:from>
      <xdr:col>2</xdr:col>
      <xdr:colOff>609600</xdr:colOff>
      <xdr:row>1941</xdr:row>
      <xdr:rowOff>0</xdr:rowOff>
    </xdr:from>
    <xdr:to>
      <xdr:col>3</xdr:col>
      <xdr:colOff>19050</xdr:colOff>
      <xdr:row>1941</xdr:row>
      <xdr:rowOff>161925</xdr:rowOff>
    </xdr:to>
    <xdr:sp macro="" textlink="">
      <xdr:nvSpPr>
        <xdr:cNvPr id="442" name="Text Box 19"/>
        <xdr:cNvSpPr txBox="1">
          <a:spLocks noChangeArrowheads="1"/>
        </xdr:cNvSpPr>
      </xdr:nvSpPr>
      <xdr:spPr bwMode="auto">
        <a:xfrm>
          <a:off x="6705600" y="4267200"/>
          <a:ext cx="19050" cy="161925"/>
        </a:xfrm>
        <a:prstGeom prst="rect">
          <a:avLst/>
        </a:prstGeom>
        <a:noFill/>
        <a:ln w="9525">
          <a:noFill/>
          <a:miter lim="800000"/>
          <a:headEnd/>
          <a:tailEnd/>
        </a:ln>
      </xdr:spPr>
    </xdr:sp>
    <xdr:clientData/>
  </xdr:twoCellAnchor>
  <xdr:twoCellAnchor editAs="oneCell">
    <xdr:from>
      <xdr:col>2</xdr:col>
      <xdr:colOff>609600</xdr:colOff>
      <xdr:row>1942</xdr:row>
      <xdr:rowOff>0</xdr:rowOff>
    </xdr:from>
    <xdr:to>
      <xdr:col>3</xdr:col>
      <xdr:colOff>19050</xdr:colOff>
      <xdr:row>1942</xdr:row>
      <xdr:rowOff>161925</xdr:rowOff>
    </xdr:to>
    <xdr:sp macro="" textlink="">
      <xdr:nvSpPr>
        <xdr:cNvPr id="443" name="Text Box 19"/>
        <xdr:cNvSpPr txBox="1">
          <a:spLocks noChangeArrowheads="1"/>
        </xdr:cNvSpPr>
      </xdr:nvSpPr>
      <xdr:spPr bwMode="auto">
        <a:xfrm>
          <a:off x="6705600" y="4514850"/>
          <a:ext cx="19050" cy="161925"/>
        </a:xfrm>
        <a:prstGeom prst="rect">
          <a:avLst/>
        </a:prstGeom>
        <a:noFill/>
        <a:ln w="9525">
          <a:noFill/>
          <a:miter lim="800000"/>
          <a:headEnd/>
          <a:tailEnd/>
        </a:ln>
      </xdr:spPr>
    </xdr:sp>
    <xdr:clientData/>
  </xdr:twoCellAnchor>
  <xdr:twoCellAnchor editAs="oneCell">
    <xdr:from>
      <xdr:col>2</xdr:col>
      <xdr:colOff>609600</xdr:colOff>
      <xdr:row>1942</xdr:row>
      <xdr:rowOff>0</xdr:rowOff>
    </xdr:from>
    <xdr:to>
      <xdr:col>3</xdr:col>
      <xdr:colOff>19050</xdr:colOff>
      <xdr:row>1942</xdr:row>
      <xdr:rowOff>161925</xdr:rowOff>
    </xdr:to>
    <xdr:sp macro="" textlink="">
      <xdr:nvSpPr>
        <xdr:cNvPr id="444" name="Text Box 19"/>
        <xdr:cNvSpPr txBox="1">
          <a:spLocks noChangeArrowheads="1"/>
        </xdr:cNvSpPr>
      </xdr:nvSpPr>
      <xdr:spPr bwMode="auto">
        <a:xfrm>
          <a:off x="6705600" y="4514850"/>
          <a:ext cx="19050" cy="161925"/>
        </a:xfrm>
        <a:prstGeom prst="rect">
          <a:avLst/>
        </a:prstGeom>
        <a:noFill/>
        <a:ln w="9525">
          <a:noFill/>
          <a:miter lim="800000"/>
          <a:headEnd/>
          <a:tailEnd/>
        </a:ln>
      </xdr:spPr>
    </xdr:sp>
    <xdr:clientData/>
  </xdr:twoCellAnchor>
  <xdr:twoCellAnchor editAs="oneCell">
    <xdr:from>
      <xdr:col>2</xdr:col>
      <xdr:colOff>609600</xdr:colOff>
      <xdr:row>1942</xdr:row>
      <xdr:rowOff>0</xdr:rowOff>
    </xdr:from>
    <xdr:to>
      <xdr:col>3</xdr:col>
      <xdr:colOff>19050</xdr:colOff>
      <xdr:row>1942</xdr:row>
      <xdr:rowOff>161925</xdr:rowOff>
    </xdr:to>
    <xdr:sp macro="" textlink="">
      <xdr:nvSpPr>
        <xdr:cNvPr id="445" name="Text Box 19"/>
        <xdr:cNvSpPr txBox="1">
          <a:spLocks noChangeArrowheads="1"/>
        </xdr:cNvSpPr>
      </xdr:nvSpPr>
      <xdr:spPr bwMode="auto">
        <a:xfrm>
          <a:off x="6705600" y="4514850"/>
          <a:ext cx="19050" cy="161925"/>
        </a:xfrm>
        <a:prstGeom prst="rect">
          <a:avLst/>
        </a:prstGeom>
        <a:noFill/>
        <a:ln w="9525">
          <a:noFill/>
          <a:miter lim="800000"/>
          <a:headEnd/>
          <a:tailEnd/>
        </a:ln>
      </xdr:spPr>
    </xdr:sp>
    <xdr:clientData/>
  </xdr:twoCellAnchor>
  <xdr:twoCellAnchor editAs="oneCell">
    <xdr:from>
      <xdr:col>2</xdr:col>
      <xdr:colOff>609600</xdr:colOff>
      <xdr:row>1942</xdr:row>
      <xdr:rowOff>0</xdr:rowOff>
    </xdr:from>
    <xdr:to>
      <xdr:col>3</xdr:col>
      <xdr:colOff>19050</xdr:colOff>
      <xdr:row>1942</xdr:row>
      <xdr:rowOff>161925</xdr:rowOff>
    </xdr:to>
    <xdr:sp macro="" textlink="">
      <xdr:nvSpPr>
        <xdr:cNvPr id="446" name="Text Box 19"/>
        <xdr:cNvSpPr txBox="1">
          <a:spLocks noChangeArrowheads="1"/>
        </xdr:cNvSpPr>
      </xdr:nvSpPr>
      <xdr:spPr bwMode="auto">
        <a:xfrm>
          <a:off x="6705600" y="4514850"/>
          <a:ext cx="19050" cy="161925"/>
        </a:xfrm>
        <a:prstGeom prst="rect">
          <a:avLst/>
        </a:prstGeom>
        <a:noFill/>
        <a:ln w="9525">
          <a:noFill/>
          <a:miter lim="800000"/>
          <a:headEnd/>
          <a:tailEnd/>
        </a:ln>
      </xdr:spPr>
    </xdr:sp>
    <xdr:clientData/>
  </xdr:twoCellAnchor>
  <xdr:twoCellAnchor editAs="oneCell">
    <xdr:from>
      <xdr:col>2</xdr:col>
      <xdr:colOff>609600</xdr:colOff>
      <xdr:row>1943</xdr:row>
      <xdr:rowOff>0</xdr:rowOff>
    </xdr:from>
    <xdr:to>
      <xdr:col>3</xdr:col>
      <xdr:colOff>19050</xdr:colOff>
      <xdr:row>1943</xdr:row>
      <xdr:rowOff>161925</xdr:rowOff>
    </xdr:to>
    <xdr:sp macro="" textlink="">
      <xdr:nvSpPr>
        <xdr:cNvPr id="447" name="Text Box 19"/>
        <xdr:cNvSpPr txBox="1">
          <a:spLocks noChangeArrowheads="1"/>
        </xdr:cNvSpPr>
      </xdr:nvSpPr>
      <xdr:spPr bwMode="auto">
        <a:xfrm>
          <a:off x="6705600" y="5057775"/>
          <a:ext cx="19050" cy="161925"/>
        </a:xfrm>
        <a:prstGeom prst="rect">
          <a:avLst/>
        </a:prstGeom>
        <a:noFill/>
        <a:ln w="9525">
          <a:noFill/>
          <a:miter lim="800000"/>
          <a:headEnd/>
          <a:tailEnd/>
        </a:ln>
      </xdr:spPr>
    </xdr:sp>
    <xdr:clientData/>
  </xdr:twoCellAnchor>
  <xdr:twoCellAnchor editAs="oneCell">
    <xdr:from>
      <xdr:col>2</xdr:col>
      <xdr:colOff>609600</xdr:colOff>
      <xdr:row>1943</xdr:row>
      <xdr:rowOff>0</xdr:rowOff>
    </xdr:from>
    <xdr:to>
      <xdr:col>3</xdr:col>
      <xdr:colOff>19050</xdr:colOff>
      <xdr:row>1943</xdr:row>
      <xdr:rowOff>161925</xdr:rowOff>
    </xdr:to>
    <xdr:sp macro="" textlink="">
      <xdr:nvSpPr>
        <xdr:cNvPr id="448" name="Text Box 19"/>
        <xdr:cNvSpPr txBox="1">
          <a:spLocks noChangeArrowheads="1"/>
        </xdr:cNvSpPr>
      </xdr:nvSpPr>
      <xdr:spPr bwMode="auto">
        <a:xfrm>
          <a:off x="6705600" y="5057775"/>
          <a:ext cx="19050" cy="161925"/>
        </a:xfrm>
        <a:prstGeom prst="rect">
          <a:avLst/>
        </a:prstGeom>
        <a:noFill/>
        <a:ln w="9525">
          <a:noFill/>
          <a:miter lim="800000"/>
          <a:headEnd/>
          <a:tailEnd/>
        </a:ln>
      </xdr:spPr>
    </xdr:sp>
    <xdr:clientData/>
  </xdr:twoCellAnchor>
  <xdr:twoCellAnchor editAs="oneCell">
    <xdr:from>
      <xdr:col>2</xdr:col>
      <xdr:colOff>609600</xdr:colOff>
      <xdr:row>1943</xdr:row>
      <xdr:rowOff>0</xdr:rowOff>
    </xdr:from>
    <xdr:to>
      <xdr:col>3</xdr:col>
      <xdr:colOff>19050</xdr:colOff>
      <xdr:row>1943</xdr:row>
      <xdr:rowOff>161925</xdr:rowOff>
    </xdr:to>
    <xdr:sp macro="" textlink="">
      <xdr:nvSpPr>
        <xdr:cNvPr id="449" name="Text Box 19"/>
        <xdr:cNvSpPr txBox="1">
          <a:spLocks noChangeArrowheads="1"/>
        </xdr:cNvSpPr>
      </xdr:nvSpPr>
      <xdr:spPr bwMode="auto">
        <a:xfrm>
          <a:off x="6705600" y="5057775"/>
          <a:ext cx="19050" cy="161925"/>
        </a:xfrm>
        <a:prstGeom prst="rect">
          <a:avLst/>
        </a:prstGeom>
        <a:noFill/>
        <a:ln w="9525">
          <a:noFill/>
          <a:miter lim="800000"/>
          <a:headEnd/>
          <a:tailEnd/>
        </a:ln>
      </xdr:spPr>
    </xdr:sp>
    <xdr:clientData/>
  </xdr:twoCellAnchor>
  <xdr:twoCellAnchor editAs="oneCell">
    <xdr:from>
      <xdr:col>2</xdr:col>
      <xdr:colOff>609600</xdr:colOff>
      <xdr:row>1943</xdr:row>
      <xdr:rowOff>0</xdr:rowOff>
    </xdr:from>
    <xdr:to>
      <xdr:col>3</xdr:col>
      <xdr:colOff>19050</xdr:colOff>
      <xdr:row>1943</xdr:row>
      <xdr:rowOff>161925</xdr:rowOff>
    </xdr:to>
    <xdr:sp macro="" textlink="">
      <xdr:nvSpPr>
        <xdr:cNvPr id="450" name="Text Box 19"/>
        <xdr:cNvSpPr txBox="1">
          <a:spLocks noChangeArrowheads="1"/>
        </xdr:cNvSpPr>
      </xdr:nvSpPr>
      <xdr:spPr bwMode="auto">
        <a:xfrm>
          <a:off x="6705600" y="5057775"/>
          <a:ext cx="19050" cy="161925"/>
        </a:xfrm>
        <a:prstGeom prst="rect">
          <a:avLst/>
        </a:prstGeom>
        <a:noFill/>
        <a:ln w="9525">
          <a:noFill/>
          <a:miter lim="800000"/>
          <a:headEnd/>
          <a:tailEnd/>
        </a:ln>
      </xdr:spPr>
    </xdr:sp>
    <xdr:clientData/>
  </xdr:twoCellAnchor>
  <xdr:twoCellAnchor editAs="oneCell">
    <xdr:from>
      <xdr:col>2</xdr:col>
      <xdr:colOff>609600</xdr:colOff>
      <xdr:row>1952</xdr:row>
      <xdr:rowOff>0</xdr:rowOff>
    </xdr:from>
    <xdr:to>
      <xdr:col>3</xdr:col>
      <xdr:colOff>19050</xdr:colOff>
      <xdr:row>1952</xdr:row>
      <xdr:rowOff>161925</xdr:rowOff>
    </xdr:to>
    <xdr:sp macro="" textlink="">
      <xdr:nvSpPr>
        <xdr:cNvPr id="451" name="Text Box 19"/>
        <xdr:cNvSpPr txBox="1">
          <a:spLocks noChangeArrowheads="1"/>
        </xdr:cNvSpPr>
      </xdr:nvSpPr>
      <xdr:spPr bwMode="auto">
        <a:xfrm>
          <a:off x="6705600" y="9353550"/>
          <a:ext cx="19050" cy="161925"/>
        </a:xfrm>
        <a:prstGeom prst="rect">
          <a:avLst/>
        </a:prstGeom>
        <a:noFill/>
        <a:ln w="9525">
          <a:noFill/>
          <a:miter lim="800000"/>
          <a:headEnd/>
          <a:tailEnd/>
        </a:ln>
      </xdr:spPr>
    </xdr:sp>
    <xdr:clientData/>
  </xdr:twoCellAnchor>
  <xdr:twoCellAnchor editAs="oneCell">
    <xdr:from>
      <xdr:col>2</xdr:col>
      <xdr:colOff>609600</xdr:colOff>
      <xdr:row>1952</xdr:row>
      <xdr:rowOff>0</xdr:rowOff>
    </xdr:from>
    <xdr:to>
      <xdr:col>3</xdr:col>
      <xdr:colOff>19050</xdr:colOff>
      <xdr:row>1952</xdr:row>
      <xdr:rowOff>161925</xdr:rowOff>
    </xdr:to>
    <xdr:sp macro="" textlink="">
      <xdr:nvSpPr>
        <xdr:cNvPr id="452" name="Text Box 19"/>
        <xdr:cNvSpPr txBox="1">
          <a:spLocks noChangeArrowheads="1"/>
        </xdr:cNvSpPr>
      </xdr:nvSpPr>
      <xdr:spPr bwMode="auto">
        <a:xfrm>
          <a:off x="6705600" y="9353550"/>
          <a:ext cx="19050" cy="161925"/>
        </a:xfrm>
        <a:prstGeom prst="rect">
          <a:avLst/>
        </a:prstGeom>
        <a:noFill/>
        <a:ln w="9525">
          <a:noFill/>
          <a:miter lim="800000"/>
          <a:headEnd/>
          <a:tailEnd/>
        </a:ln>
      </xdr:spPr>
    </xdr:sp>
    <xdr:clientData/>
  </xdr:twoCellAnchor>
  <xdr:twoCellAnchor editAs="oneCell">
    <xdr:from>
      <xdr:col>2</xdr:col>
      <xdr:colOff>609600</xdr:colOff>
      <xdr:row>1952</xdr:row>
      <xdr:rowOff>0</xdr:rowOff>
    </xdr:from>
    <xdr:to>
      <xdr:col>3</xdr:col>
      <xdr:colOff>19050</xdr:colOff>
      <xdr:row>1952</xdr:row>
      <xdr:rowOff>161925</xdr:rowOff>
    </xdr:to>
    <xdr:sp macro="" textlink="">
      <xdr:nvSpPr>
        <xdr:cNvPr id="453" name="Text Box 19"/>
        <xdr:cNvSpPr txBox="1">
          <a:spLocks noChangeArrowheads="1"/>
        </xdr:cNvSpPr>
      </xdr:nvSpPr>
      <xdr:spPr bwMode="auto">
        <a:xfrm>
          <a:off x="6705600" y="9353550"/>
          <a:ext cx="19050" cy="161925"/>
        </a:xfrm>
        <a:prstGeom prst="rect">
          <a:avLst/>
        </a:prstGeom>
        <a:noFill/>
        <a:ln w="9525">
          <a:noFill/>
          <a:miter lim="800000"/>
          <a:headEnd/>
          <a:tailEnd/>
        </a:ln>
      </xdr:spPr>
    </xdr:sp>
    <xdr:clientData/>
  </xdr:twoCellAnchor>
  <xdr:twoCellAnchor editAs="oneCell">
    <xdr:from>
      <xdr:col>2</xdr:col>
      <xdr:colOff>609600</xdr:colOff>
      <xdr:row>1952</xdr:row>
      <xdr:rowOff>0</xdr:rowOff>
    </xdr:from>
    <xdr:to>
      <xdr:col>3</xdr:col>
      <xdr:colOff>19050</xdr:colOff>
      <xdr:row>1952</xdr:row>
      <xdr:rowOff>161925</xdr:rowOff>
    </xdr:to>
    <xdr:sp macro="" textlink="">
      <xdr:nvSpPr>
        <xdr:cNvPr id="454" name="Text Box 19"/>
        <xdr:cNvSpPr txBox="1">
          <a:spLocks noChangeArrowheads="1"/>
        </xdr:cNvSpPr>
      </xdr:nvSpPr>
      <xdr:spPr bwMode="auto">
        <a:xfrm>
          <a:off x="6705600" y="9353550"/>
          <a:ext cx="19050" cy="161925"/>
        </a:xfrm>
        <a:prstGeom prst="rect">
          <a:avLst/>
        </a:prstGeom>
        <a:noFill/>
        <a:ln w="9525">
          <a:noFill/>
          <a:miter lim="800000"/>
          <a:headEnd/>
          <a:tailEnd/>
        </a:ln>
      </xdr:spPr>
    </xdr:sp>
    <xdr:clientData/>
  </xdr:twoCellAnchor>
  <xdr:twoCellAnchor editAs="oneCell">
    <xdr:from>
      <xdr:col>2</xdr:col>
      <xdr:colOff>609600</xdr:colOff>
      <xdr:row>1954</xdr:row>
      <xdr:rowOff>0</xdr:rowOff>
    </xdr:from>
    <xdr:to>
      <xdr:col>3</xdr:col>
      <xdr:colOff>19050</xdr:colOff>
      <xdr:row>1954</xdr:row>
      <xdr:rowOff>161925</xdr:rowOff>
    </xdr:to>
    <xdr:sp macro="" textlink="">
      <xdr:nvSpPr>
        <xdr:cNvPr id="455" name="Text Box 19"/>
        <xdr:cNvSpPr txBox="1">
          <a:spLocks noChangeArrowheads="1"/>
        </xdr:cNvSpPr>
      </xdr:nvSpPr>
      <xdr:spPr bwMode="auto">
        <a:xfrm>
          <a:off x="6705600" y="10620375"/>
          <a:ext cx="19050" cy="161925"/>
        </a:xfrm>
        <a:prstGeom prst="rect">
          <a:avLst/>
        </a:prstGeom>
        <a:noFill/>
        <a:ln w="9525">
          <a:noFill/>
          <a:miter lim="800000"/>
          <a:headEnd/>
          <a:tailEnd/>
        </a:ln>
      </xdr:spPr>
    </xdr:sp>
    <xdr:clientData/>
  </xdr:twoCellAnchor>
  <xdr:twoCellAnchor editAs="oneCell">
    <xdr:from>
      <xdr:col>2</xdr:col>
      <xdr:colOff>609600</xdr:colOff>
      <xdr:row>1954</xdr:row>
      <xdr:rowOff>0</xdr:rowOff>
    </xdr:from>
    <xdr:to>
      <xdr:col>3</xdr:col>
      <xdr:colOff>19050</xdr:colOff>
      <xdr:row>1954</xdr:row>
      <xdr:rowOff>161925</xdr:rowOff>
    </xdr:to>
    <xdr:sp macro="" textlink="">
      <xdr:nvSpPr>
        <xdr:cNvPr id="456" name="Text Box 19"/>
        <xdr:cNvSpPr txBox="1">
          <a:spLocks noChangeArrowheads="1"/>
        </xdr:cNvSpPr>
      </xdr:nvSpPr>
      <xdr:spPr bwMode="auto">
        <a:xfrm>
          <a:off x="6705600" y="10620375"/>
          <a:ext cx="19050" cy="161925"/>
        </a:xfrm>
        <a:prstGeom prst="rect">
          <a:avLst/>
        </a:prstGeom>
        <a:noFill/>
        <a:ln w="9525">
          <a:noFill/>
          <a:miter lim="800000"/>
          <a:headEnd/>
          <a:tailEnd/>
        </a:ln>
      </xdr:spPr>
    </xdr:sp>
    <xdr:clientData/>
  </xdr:twoCellAnchor>
  <xdr:twoCellAnchor editAs="oneCell">
    <xdr:from>
      <xdr:col>2</xdr:col>
      <xdr:colOff>609600</xdr:colOff>
      <xdr:row>1954</xdr:row>
      <xdr:rowOff>0</xdr:rowOff>
    </xdr:from>
    <xdr:to>
      <xdr:col>3</xdr:col>
      <xdr:colOff>19050</xdr:colOff>
      <xdr:row>1954</xdr:row>
      <xdr:rowOff>161925</xdr:rowOff>
    </xdr:to>
    <xdr:sp macro="" textlink="">
      <xdr:nvSpPr>
        <xdr:cNvPr id="457" name="Text Box 19"/>
        <xdr:cNvSpPr txBox="1">
          <a:spLocks noChangeArrowheads="1"/>
        </xdr:cNvSpPr>
      </xdr:nvSpPr>
      <xdr:spPr bwMode="auto">
        <a:xfrm>
          <a:off x="6705600" y="10620375"/>
          <a:ext cx="19050" cy="161925"/>
        </a:xfrm>
        <a:prstGeom prst="rect">
          <a:avLst/>
        </a:prstGeom>
        <a:noFill/>
        <a:ln w="9525">
          <a:noFill/>
          <a:miter lim="800000"/>
          <a:headEnd/>
          <a:tailEnd/>
        </a:ln>
      </xdr:spPr>
    </xdr:sp>
    <xdr:clientData/>
  </xdr:twoCellAnchor>
  <xdr:twoCellAnchor editAs="oneCell">
    <xdr:from>
      <xdr:col>2</xdr:col>
      <xdr:colOff>609600</xdr:colOff>
      <xdr:row>1954</xdr:row>
      <xdr:rowOff>0</xdr:rowOff>
    </xdr:from>
    <xdr:to>
      <xdr:col>3</xdr:col>
      <xdr:colOff>19050</xdr:colOff>
      <xdr:row>1954</xdr:row>
      <xdr:rowOff>161925</xdr:rowOff>
    </xdr:to>
    <xdr:sp macro="" textlink="">
      <xdr:nvSpPr>
        <xdr:cNvPr id="458" name="Text Box 19"/>
        <xdr:cNvSpPr txBox="1">
          <a:spLocks noChangeArrowheads="1"/>
        </xdr:cNvSpPr>
      </xdr:nvSpPr>
      <xdr:spPr bwMode="auto">
        <a:xfrm>
          <a:off x="6705600" y="10620375"/>
          <a:ext cx="19050" cy="161925"/>
        </a:xfrm>
        <a:prstGeom prst="rect">
          <a:avLst/>
        </a:prstGeom>
        <a:noFill/>
        <a:ln w="9525">
          <a:noFill/>
          <a:miter lim="800000"/>
          <a:headEnd/>
          <a:tailEnd/>
        </a:ln>
      </xdr:spPr>
    </xdr:sp>
    <xdr:clientData/>
  </xdr:twoCellAnchor>
  <xdr:twoCellAnchor editAs="oneCell">
    <xdr:from>
      <xdr:col>2</xdr:col>
      <xdr:colOff>609600</xdr:colOff>
      <xdr:row>1956</xdr:row>
      <xdr:rowOff>0</xdr:rowOff>
    </xdr:from>
    <xdr:to>
      <xdr:col>3</xdr:col>
      <xdr:colOff>19050</xdr:colOff>
      <xdr:row>1956</xdr:row>
      <xdr:rowOff>161925</xdr:rowOff>
    </xdr:to>
    <xdr:sp macro="" textlink="">
      <xdr:nvSpPr>
        <xdr:cNvPr id="459" name="Text Box 19"/>
        <xdr:cNvSpPr txBox="1">
          <a:spLocks noChangeArrowheads="1"/>
        </xdr:cNvSpPr>
      </xdr:nvSpPr>
      <xdr:spPr bwMode="auto">
        <a:xfrm>
          <a:off x="6705600" y="11410950"/>
          <a:ext cx="19050" cy="161925"/>
        </a:xfrm>
        <a:prstGeom prst="rect">
          <a:avLst/>
        </a:prstGeom>
        <a:noFill/>
        <a:ln w="9525">
          <a:noFill/>
          <a:miter lim="800000"/>
          <a:headEnd/>
          <a:tailEnd/>
        </a:ln>
      </xdr:spPr>
    </xdr:sp>
    <xdr:clientData/>
  </xdr:twoCellAnchor>
  <xdr:twoCellAnchor editAs="oneCell">
    <xdr:from>
      <xdr:col>2</xdr:col>
      <xdr:colOff>609600</xdr:colOff>
      <xdr:row>1956</xdr:row>
      <xdr:rowOff>0</xdr:rowOff>
    </xdr:from>
    <xdr:to>
      <xdr:col>3</xdr:col>
      <xdr:colOff>19050</xdr:colOff>
      <xdr:row>1956</xdr:row>
      <xdr:rowOff>161925</xdr:rowOff>
    </xdr:to>
    <xdr:sp macro="" textlink="">
      <xdr:nvSpPr>
        <xdr:cNvPr id="460" name="Text Box 19"/>
        <xdr:cNvSpPr txBox="1">
          <a:spLocks noChangeArrowheads="1"/>
        </xdr:cNvSpPr>
      </xdr:nvSpPr>
      <xdr:spPr bwMode="auto">
        <a:xfrm>
          <a:off x="6705600" y="11410950"/>
          <a:ext cx="19050" cy="161925"/>
        </a:xfrm>
        <a:prstGeom prst="rect">
          <a:avLst/>
        </a:prstGeom>
        <a:noFill/>
        <a:ln w="9525">
          <a:noFill/>
          <a:miter lim="800000"/>
          <a:headEnd/>
          <a:tailEnd/>
        </a:ln>
      </xdr:spPr>
    </xdr:sp>
    <xdr:clientData/>
  </xdr:twoCellAnchor>
  <xdr:twoCellAnchor editAs="oneCell">
    <xdr:from>
      <xdr:col>2</xdr:col>
      <xdr:colOff>609600</xdr:colOff>
      <xdr:row>1956</xdr:row>
      <xdr:rowOff>0</xdr:rowOff>
    </xdr:from>
    <xdr:to>
      <xdr:col>3</xdr:col>
      <xdr:colOff>19050</xdr:colOff>
      <xdr:row>1956</xdr:row>
      <xdr:rowOff>161925</xdr:rowOff>
    </xdr:to>
    <xdr:sp macro="" textlink="">
      <xdr:nvSpPr>
        <xdr:cNvPr id="461" name="Text Box 19"/>
        <xdr:cNvSpPr txBox="1">
          <a:spLocks noChangeArrowheads="1"/>
        </xdr:cNvSpPr>
      </xdr:nvSpPr>
      <xdr:spPr bwMode="auto">
        <a:xfrm>
          <a:off x="6705600" y="11410950"/>
          <a:ext cx="19050" cy="161925"/>
        </a:xfrm>
        <a:prstGeom prst="rect">
          <a:avLst/>
        </a:prstGeom>
        <a:noFill/>
        <a:ln w="9525">
          <a:noFill/>
          <a:miter lim="800000"/>
          <a:headEnd/>
          <a:tailEnd/>
        </a:ln>
      </xdr:spPr>
    </xdr:sp>
    <xdr:clientData/>
  </xdr:twoCellAnchor>
  <xdr:twoCellAnchor editAs="oneCell">
    <xdr:from>
      <xdr:col>2</xdr:col>
      <xdr:colOff>609600</xdr:colOff>
      <xdr:row>1956</xdr:row>
      <xdr:rowOff>0</xdr:rowOff>
    </xdr:from>
    <xdr:to>
      <xdr:col>3</xdr:col>
      <xdr:colOff>19050</xdr:colOff>
      <xdr:row>1956</xdr:row>
      <xdr:rowOff>161925</xdr:rowOff>
    </xdr:to>
    <xdr:sp macro="" textlink="">
      <xdr:nvSpPr>
        <xdr:cNvPr id="462" name="Text Box 19"/>
        <xdr:cNvSpPr txBox="1">
          <a:spLocks noChangeArrowheads="1"/>
        </xdr:cNvSpPr>
      </xdr:nvSpPr>
      <xdr:spPr bwMode="auto">
        <a:xfrm>
          <a:off x="6705600" y="11410950"/>
          <a:ext cx="19050" cy="161925"/>
        </a:xfrm>
        <a:prstGeom prst="rect">
          <a:avLst/>
        </a:prstGeom>
        <a:noFill/>
        <a:ln w="9525">
          <a:noFill/>
          <a:miter lim="800000"/>
          <a:headEnd/>
          <a:tailEnd/>
        </a:ln>
      </xdr:spPr>
    </xdr:sp>
    <xdr:clientData/>
  </xdr:twoCellAnchor>
  <xdr:twoCellAnchor editAs="oneCell">
    <xdr:from>
      <xdr:col>2</xdr:col>
      <xdr:colOff>609600</xdr:colOff>
      <xdr:row>1957</xdr:row>
      <xdr:rowOff>0</xdr:rowOff>
    </xdr:from>
    <xdr:to>
      <xdr:col>3</xdr:col>
      <xdr:colOff>19050</xdr:colOff>
      <xdr:row>1957</xdr:row>
      <xdr:rowOff>161925</xdr:rowOff>
    </xdr:to>
    <xdr:sp macro="" textlink="">
      <xdr:nvSpPr>
        <xdr:cNvPr id="463" name="Text Box 19"/>
        <xdr:cNvSpPr txBox="1">
          <a:spLocks noChangeArrowheads="1"/>
        </xdr:cNvSpPr>
      </xdr:nvSpPr>
      <xdr:spPr bwMode="auto">
        <a:xfrm>
          <a:off x="6705600" y="11658600"/>
          <a:ext cx="19050" cy="161925"/>
        </a:xfrm>
        <a:prstGeom prst="rect">
          <a:avLst/>
        </a:prstGeom>
        <a:noFill/>
        <a:ln w="9525">
          <a:noFill/>
          <a:miter lim="800000"/>
          <a:headEnd/>
          <a:tailEnd/>
        </a:ln>
      </xdr:spPr>
    </xdr:sp>
    <xdr:clientData/>
  </xdr:twoCellAnchor>
  <xdr:twoCellAnchor editAs="oneCell">
    <xdr:from>
      <xdr:col>2</xdr:col>
      <xdr:colOff>609600</xdr:colOff>
      <xdr:row>1957</xdr:row>
      <xdr:rowOff>0</xdr:rowOff>
    </xdr:from>
    <xdr:to>
      <xdr:col>3</xdr:col>
      <xdr:colOff>19050</xdr:colOff>
      <xdr:row>1957</xdr:row>
      <xdr:rowOff>161925</xdr:rowOff>
    </xdr:to>
    <xdr:sp macro="" textlink="">
      <xdr:nvSpPr>
        <xdr:cNvPr id="464" name="Text Box 19"/>
        <xdr:cNvSpPr txBox="1">
          <a:spLocks noChangeArrowheads="1"/>
        </xdr:cNvSpPr>
      </xdr:nvSpPr>
      <xdr:spPr bwMode="auto">
        <a:xfrm>
          <a:off x="6705600" y="11658600"/>
          <a:ext cx="19050" cy="161925"/>
        </a:xfrm>
        <a:prstGeom prst="rect">
          <a:avLst/>
        </a:prstGeom>
        <a:noFill/>
        <a:ln w="9525">
          <a:noFill/>
          <a:miter lim="800000"/>
          <a:headEnd/>
          <a:tailEnd/>
        </a:ln>
      </xdr:spPr>
    </xdr:sp>
    <xdr:clientData/>
  </xdr:twoCellAnchor>
  <xdr:twoCellAnchor editAs="oneCell">
    <xdr:from>
      <xdr:col>2</xdr:col>
      <xdr:colOff>609600</xdr:colOff>
      <xdr:row>1957</xdr:row>
      <xdr:rowOff>0</xdr:rowOff>
    </xdr:from>
    <xdr:to>
      <xdr:col>3</xdr:col>
      <xdr:colOff>19050</xdr:colOff>
      <xdr:row>1957</xdr:row>
      <xdr:rowOff>161925</xdr:rowOff>
    </xdr:to>
    <xdr:sp macro="" textlink="">
      <xdr:nvSpPr>
        <xdr:cNvPr id="465" name="Text Box 19"/>
        <xdr:cNvSpPr txBox="1">
          <a:spLocks noChangeArrowheads="1"/>
        </xdr:cNvSpPr>
      </xdr:nvSpPr>
      <xdr:spPr bwMode="auto">
        <a:xfrm>
          <a:off x="6705600" y="11658600"/>
          <a:ext cx="19050" cy="161925"/>
        </a:xfrm>
        <a:prstGeom prst="rect">
          <a:avLst/>
        </a:prstGeom>
        <a:noFill/>
        <a:ln w="9525">
          <a:noFill/>
          <a:miter lim="800000"/>
          <a:headEnd/>
          <a:tailEnd/>
        </a:ln>
      </xdr:spPr>
    </xdr:sp>
    <xdr:clientData/>
  </xdr:twoCellAnchor>
  <xdr:twoCellAnchor editAs="oneCell">
    <xdr:from>
      <xdr:col>2</xdr:col>
      <xdr:colOff>609600</xdr:colOff>
      <xdr:row>1957</xdr:row>
      <xdr:rowOff>0</xdr:rowOff>
    </xdr:from>
    <xdr:to>
      <xdr:col>3</xdr:col>
      <xdr:colOff>19050</xdr:colOff>
      <xdr:row>1957</xdr:row>
      <xdr:rowOff>161925</xdr:rowOff>
    </xdr:to>
    <xdr:sp macro="" textlink="">
      <xdr:nvSpPr>
        <xdr:cNvPr id="466" name="Text Box 19"/>
        <xdr:cNvSpPr txBox="1">
          <a:spLocks noChangeArrowheads="1"/>
        </xdr:cNvSpPr>
      </xdr:nvSpPr>
      <xdr:spPr bwMode="auto">
        <a:xfrm>
          <a:off x="6705600" y="11658600"/>
          <a:ext cx="19050" cy="161925"/>
        </a:xfrm>
        <a:prstGeom prst="rect">
          <a:avLst/>
        </a:prstGeom>
        <a:noFill/>
        <a:ln w="9525">
          <a:noFill/>
          <a:miter lim="800000"/>
          <a:headEnd/>
          <a:tailEnd/>
        </a:ln>
      </xdr:spPr>
    </xdr:sp>
    <xdr:clientData/>
  </xdr:twoCellAnchor>
  <xdr:twoCellAnchor editAs="oneCell">
    <xdr:from>
      <xdr:col>2</xdr:col>
      <xdr:colOff>609600</xdr:colOff>
      <xdr:row>1958</xdr:row>
      <xdr:rowOff>0</xdr:rowOff>
    </xdr:from>
    <xdr:to>
      <xdr:col>3</xdr:col>
      <xdr:colOff>19050</xdr:colOff>
      <xdr:row>1958</xdr:row>
      <xdr:rowOff>161925</xdr:rowOff>
    </xdr:to>
    <xdr:sp macro="" textlink="">
      <xdr:nvSpPr>
        <xdr:cNvPr id="467" name="Text Box 19"/>
        <xdr:cNvSpPr txBox="1">
          <a:spLocks noChangeArrowheads="1"/>
        </xdr:cNvSpPr>
      </xdr:nvSpPr>
      <xdr:spPr bwMode="auto">
        <a:xfrm>
          <a:off x="6705600" y="12201525"/>
          <a:ext cx="19050" cy="161925"/>
        </a:xfrm>
        <a:prstGeom prst="rect">
          <a:avLst/>
        </a:prstGeom>
        <a:noFill/>
        <a:ln w="9525">
          <a:noFill/>
          <a:miter lim="800000"/>
          <a:headEnd/>
          <a:tailEnd/>
        </a:ln>
      </xdr:spPr>
    </xdr:sp>
    <xdr:clientData/>
  </xdr:twoCellAnchor>
  <xdr:twoCellAnchor editAs="oneCell">
    <xdr:from>
      <xdr:col>2</xdr:col>
      <xdr:colOff>609600</xdr:colOff>
      <xdr:row>1958</xdr:row>
      <xdr:rowOff>0</xdr:rowOff>
    </xdr:from>
    <xdr:to>
      <xdr:col>3</xdr:col>
      <xdr:colOff>19050</xdr:colOff>
      <xdr:row>1958</xdr:row>
      <xdr:rowOff>161925</xdr:rowOff>
    </xdr:to>
    <xdr:sp macro="" textlink="">
      <xdr:nvSpPr>
        <xdr:cNvPr id="468" name="Text Box 19"/>
        <xdr:cNvSpPr txBox="1">
          <a:spLocks noChangeArrowheads="1"/>
        </xdr:cNvSpPr>
      </xdr:nvSpPr>
      <xdr:spPr bwMode="auto">
        <a:xfrm>
          <a:off x="6705600" y="12201525"/>
          <a:ext cx="19050" cy="161925"/>
        </a:xfrm>
        <a:prstGeom prst="rect">
          <a:avLst/>
        </a:prstGeom>
        <a:noFill/>
        <a:ln w="9525">
          <a:noFill/>
          <a:miter lim="800000"/>
          <a:headEnd/>
          <a:tailEnd/>
        </a:ln>
      </xdr:spPr>
    </xdr:sp>
    <xdr:clientData/>
  </xdr:twoCellAnchor>
  <xdr:twoCellAnchor editAs="oneCell">
    <xdr:from>
      <xdr:col>2</xdr:col>
      <xdr:colOff>609600</xdr:colOff>
      <xdr:row>1958</xdr:row>
      <xdr:rowOff>0</xdr:rowOff>
    </xdr:from>
    <xdr:to>
      <xdr:col>3</xdr:col>
      <xdr:colOff>19050</xdr:colOff>
      <xdr:row>1958</xdr:row>
      <xdr:rowOff>161925</xdr:rowOff>
    </xdr:to>
    <xdr:sp macro="" textlink="">
      <xdr:nvSpPr>
        <xdr:cNvPr id="469" name="Text Box 19"/>
        <xdr:cNvSpPr txBox="1">
          <a:spLocks noChangeArrowheads="1"/>
        </xdr:cNvSpPr>
      </xdr:nvSpPr>
      <xdr:spPr bwMode="auto">
        <a:xfrm>
          <a:off x="6705600" y="12201525"/>
          <a:ext cx="19050" cy="161925"/>
        </a:xfrm>
        <a:prstGeom prst="rect">
          <a:avLst/>
        </a:prstGeom>
        <a:noFill/>
        <a:ln w="9525">
          <a:noFill/>
          <a:miter lim="800000"/>
          <a:headEnd/>
          <a:tailEnd/>
        </a:ln>
      </xdr:spPr>
    </xdr:sp>
    <xdr:clientData/>
  </xdr:twoCellAnchor>
  <xdr:twoCellAnchor editAs="oneCell">
    <xdr:from>
      <xdr:col>2</xdr:col>
      <xdr:colOff>609600</xdr:colOff>
      <xdr:row>1958</xdr:row>
      <xdr:rowOff>0</xdr:rowOff>
    </xdr:from>
    <xdr:to>
      <xdr:col>3</xdr:col>
      <xdr:colOff>19050</xdr:colOff>
      <xdr:row>1958</xdr:row>
      <xdr:rowOff>161925</xdr:rowOff>
    </xdr:to>
    <xdr:sp macro="" textlink="">
      <xdr:nvSpPr>
        <xdr:cNvPr id="470" name="Text Box 19"/>
        <xdr:cNvSpPr txBox="1">
          <a:spLocks noChangeArrowheads="1"/>
        </xdr:cNvSpPr>
      </xdr:nvSpPr>
      <xdr:spPr bwMode="auto">
        <a:xfrm>
          <a:off x="6705600" y="12201525"/>
          <a:ext cx="19050" cy="161925"/>
        </a:xfrm>
        <a:prstGeom prst="rect">
          <a:avLst/>
        </a:prstGeom>
        <a:noFill/>
        <a:ln w="9525">
          <a:noFill/>
          <a:miter lim="800000"/>
          <a:headEnd/>
          <a:tailEnd/>
        </a:ln>
      </xdr:spPr>
    </xdr:sp>
    <xdr:clientData/>
  </xdr:twoCellAnchor>
  <xdr:twoCellAnchor editAs="oneCell">
    <xdr:from>
      <xdr:col>2</xdr:col>
      <xdr:colOff>609600</xdr:colOff>
      <xdr:row>1960</xdr:row>
      <xdr:rowOff>0</xdr:rowOff>
    </xdr:from>
    <xdr:to>
      <xdr:col>3</xdr:col>
      <xdr:colOff>19050</xdr:colOff>
      <xdr:row>1960</xdr:row>
      <xdr:rowOff>161925</xdr:rowOff>
    </xdr:to>
    <xdr:sp macro="" textlink="">
      <xdr:nvSpPr>
        <xdr:cNvPr id="471" name="Text Box 19"/>
        <xdr:cNvSpPr txBox="1">
          <a:spLocks noChangeArrowheads="1"/>
        </xdr:cNvSpPr>
      </xdr:nvSpPr>
      <xdr:spPr bwMode="auto">
        <a:xfrm>
          <a:off x="6705600" y="12992100"/>
          <a:ext cx="19050" cy="161925"/>
        </a:xfrm>
        <a:prstGeom prst="rect">
          <a:avLst/>
        </a:prstGeom>
        <a:noFill/>
        <a:ln w="9525">
          <a:noFill/>
          <a:miter lim="800000"/>
          <a:headEnd/>
          <a:tailEnd/>
        </a:ln>
      </xdr:spPr>
    </xdr:sp>
    <xdr:clientData/>
  </xdr:twoCellAnchor>
  <xdr:twoCellAnchor editAs="oneCell">
    <xdr:from>
      <xdr:col>2</xdr:col>
      <xdr:colOff>609600</xdr:colOff>
      <xdr:row>1960</xdr:row>
      <xdr:rowOff>0</xdr:rowOff>
    </xdr:from>
    <xdr:to>
      <xdr:col>3</xdr:col>
      <xdr:colOff>19050</xdr:colOff>
      <xdr:row>1960</xdr:row>
      <xdr:rowOff>161925</xdr:rowOff>
    </xdr:to>
    <xdr:sp macro="" textlink="">
      <xdr:nvSpPr>
        <xdr:cNvPr id="472" name="Text Box 19"/>
        <xdr:cNvSpPr txBox="1">
          <a:spLocks noChangeArrowheads="1"/>
        </xdr:cNvSpPr>
      </xdr:nvSpPr>
      <xdr:spPr bwMode="auto">
        <a:xfrm>
          <a:off x="6705600" y="12992100"/>
          <a:ext cx="19050" cy="161925"/>
        </a:xfrm>
        <a:prstGeom prst="rect">
          <a:avLst/>
        </a:prstGeom>
        <a:noFill/>
        <a:ln w="9525">
          <a:noFill/>
          <a:miter lim="800000"/>
          <a:headEnd/>
          <a:tailEnd/>
        </a:ln>
      </xdr:spPr>
    </xdr:sp>
    <xdr:clientData/>
  </xdr:twoCellAnchor>
  <xdr:twoCellAnchor editAs="oneCell">
    <xdr:from>
      <xdr:col>2</xdr:col>
      <xdr:colOff>609600</xdr:colOff>
      <xdr:row>1960</xdr:row>
      <xdr:rowOff>0</xdr:rowOff>
    </xdr:from>
    <xdr:to>
      <xdr:col>3</xdr:col>
      <xdr:colOff>19050</xdr:colOff>
      <xdr:row>1960</xdr:row>
      <xdr:rowOff>161925</xdr:rowOff>
    </xdr:to>
    <xdr:sp macro="" textlink="">
      <xdr:nvSpPr>
        <xdr:cNvPr id="473" name="Text Box 19"/>
        <xdr:cNvSpPr txBox="1">
          <a:spLocks noChangeArrowheads="1"/>
        </xdr:cNvSpPr>
      </xdr:nvSpPr>
      <xdr:spPr bwMode="auto">
        <a:xfrm>
          <a:off x="6705600" y="12992100"/>
          <a:ext cx="19050" cy="161925"/>
        </a:xfrm>
        <a:prstGeom prst="rect">
          <a:avLst/>
        </a:prstGeom>
        <a:noFill/>
        <a:ln w="9525">
          <a:noFill/>
          <a:miter lim="800000"/>
          <a:headEnd/>
          <a:tailEnd/>
        </a:ln>
      </xdr:spPr>
    </xdr:sp>
    <xdr:clientData/>
  </xdr:twoCellAnchor>
  <xdr:twoCellAnchor editAs="oneCell">
    <xdr:from>
      <xdr:col>2</xdr:col>
      <xdr:colOff>609600</xdr:colOff>
      <xdr:row>1960</xdr:row>
      <xdr:rowOff>0</xdr:rowOff>
    </xdr:from>
    <xdr:to>
      <xdr:col>3</xdr:col>
      <xdr:colOff>19050</xdr:colOff>
      <xdr:row>1960</xdr:row>
      <xdr:rowOff>161925</xdr:rowOff>
    </xdr:to>
    <xdr:sp macro="" textlink="">
      <xdr:nvSpPr>
        <xdr:cNvPr id="474" name="Text Box 19"/>
        <xdr:cNvSpPr txBox="1">
          <a:spLocks noChangeArrowheads="1"/>
        </xdr:cNvSpPr>
      </xdr:nvSpPr>
      <xdr:spPr bwMode="auto">
        <a:xfrm>
          <a:off x="6705600" y="12992100"/>
          <a:ext cx="19050" cy="161925"/>
        </a:xfrm>
        <a:prstGeom prst="rect">
          <a:avLst/>
        </a:prstGeom>
        <a:noFill/>
        <a:ln w="9525">
          <a:noFill/>
          <a:miter lim="800000"/>
          <a:headEnd/>
          <a:tailEnd/>
        </a:ln>
      </xdr:spPr>
    </xdr:sp>
    <xdr:clientData/>
  </xdr:twoCellAnchor>
  <xdr:twoCellAnchor editAs="oneCell">
    <xdr:from>
      <xdr:col>2</xdr:col>
      <xdr:colOff>609600</xdr:colOff>
      <xdr:row>1961</xdr:row>
      <xdr:rowOff>0</xdr:rowOff>
    </xdr:from>
    <xdr:to>
      <xdr:col>3</xdr:col>
      <xdr:colOff>19050</xdr:colOff>
      <xdr:row>1961</xdr:row>
      <xdr:rowOff>161925</xdr:rowOff>
    </xdr:to>
    <xdr:sp macro="" textlink="">
      <xdr:nvSpPr>
        <xdr:cNvPr id="475" name="Text Box 19"/>
        <xdr:cNvSpPr txBox="1">
          <a:spLocks noChangeArrowheads="1"/>
        </xdr:cNvSpPr>
      </xdr:nvSpPr>
      <xdr:spPr bwMode="auto">
        <a:xfrm>
          <a:off x="6705600" y="13239750"/>
          <a:ext cx="19050" cy="161925"/>
        </a:xfrm>
        <a:prstGeom prst="rect">
          <a:avLst/>
        </a:prstGeom>
        <a:noFill/>
        <a:ln w="9525">
          <a:noFill/>
          <a:miter lim="800000"/>
          <a:headEnd/>
          <a:tailEnd/>
        </a:ln>
      </xdr:spPr>
    </xdr:sp>
    <xdr:clientData/>
  </xdr:twoCellAnchor>
  <xdr:twoCellAnchor editAs="oneCell">
    <xdr:from>
      <xdr:col>2</xdr:col>
      <xdr:colOff>609600</xdr:colOff>
      <xdr:row>1961</xdr:row>
      <xdr:rowOff>0</xdr:rowOff>
    </xdr:from>
    <xdr:to>
      <xdr:col>3</xdr:col>
      <xdr:colOff>19050</xdr:colOff>
      <xdr:row>1961</xdr:row>
      <xdr:rowOff>161925</xdr:rowOff>
    </xdr:to>
    <xdr:sp macro="" textlink="">
      <xdr:nvSpPr>
        <xdr:cNvPr id="476" name="Text Box 19"/>
        <xdr:cNvSpPr txBox="1">
          <a:spLocks noChangeArrowheads="1"/>
        </xdr:cNvSpPr>
      </xdr:nvSpPr>
      <xdr:spPr bwMode="auto">
        <a:xfrm>
          <a:off x="6705600" y="13239750"/>
          <a:ext cx="19050" cy="161925"/>
        </a:xfrm>
        <a:prstGeom prst="rect">
          <a:avLst/>
        </a:prstGeom>
        <a:noFill/>
        <a:ln w="9525">
          <a:noFill/>
          <a:miter lim="800000"/>
          <a:headEnd/>
          <a:tailEnd/>
        </a:ln>
      </xdr:spPr>
    </xdr:sp>
    <xdr:clientData/>
  </xdr:twoCellAnchor>
  <xdr:twoCellAnchor editAs="oneCell">
    <xdr:from>
      <xdr:col>2</xdr:col>
      <xdr:colOff>609600</xdr:colOff>
      <xdr:row>1961</xdr:row>
      <xdr:rowOff>0</xdr:rowOff>
    </xdr:from>
    <xdr:to>
      <xdr:col>3</xdr:col>
      <xdr:colOff>19050</xdr:colOff>
      <xdr:row>1961</xdr:row>
      <xdr:rowOff>161925</xdr:rowOff>
    </xdr:to>
    <xdr:sp macro="" textlink="">
      <xdr:nvSpPr>
        <xdr:cNvPr id="477" name="Text Box 19"/>
        <xdr:cNvSpPr txBox="1">
          <a:spLocks noChangeArrowheads="1"/>
        </xdr:cNvSpPr>
      </xdr:nvSpPr>
      <xdr:spPr bwMode="auto">
        <a:xfrm>
          <a:off x="6705600" y="13239750"/>
          <a:ext cx="19050" cy="161925"/>
        </a:xfrm>
        <a:prstGeom prst="rect">
          <a:avLst/>
        </a:prstGeom>
        <a:noFill/>
        <a:ln w="9525">
          <a:noFill/>
          <a:miter lim="800000"/>
          <a:headEnd/>
          <a:tailEnd/>
        </a:ln>
      </xdr:spPr>
    </xdr:sp>
    <xdr:clientData/>
  </xdr:twoCellAnchor>
  <xdr:twoCellAnchor editAs="oneCell">
    <xdr:from>
      <xdr:col>2</xdr:col>
      <xdr:colOff>609600</xdr:colOff>
      <xdr:row>1961</xdr:row>
      <xdr:rowOff>0</xdr:rowOff>
    </xdr:from>
    <xdr:to>
      <xdr:col>3</xdr:col>
      <xdr:colOff>19050</xdr:colOff>
      <xdr:row>1961</xdr:row>
      <xdr:rowOff>161925</xdr:rowOff>
    </xdr:to>
    <xdr:sp macro="" textlink="">
      <xdr:nvSpPr>
        <xdr:cNvPr id="478" name="Text Box 19"/>
        <xdr:cNvSpPr txBox="1">
          <a:spLocks noChangeArrowheads="1"/>
        </xdr:cNvSpPr>
      </xdr:nvSpPr>
      <xdr:spPr bwMode="auto">
        <a:xfrm>
          <a:off x="6705600" y="13239750"/>
          <a:ext cx="19050" cy="161925"/>
        </a:xfrm>
        <a:prstGeom prst="rect">
          <a:avLst/>
        </a:prstGeom>
        <a:noFill/>
        <a:ln w="9525">
          <a:noFill/>
          <a:miter lim="800000"/>
          <a:headEnd/>
          <a:tailEnd/>
        </a:ln>
      </xdr:spPr>
    </xdr:sp>
    <xdr:clientData/>
  </xdr:twoCellAnchor>
  <xdr:twoCellAnchor editAs="oneCell">
    <xdr:from>
      <xdr:col>2</xdr:col>
      <xdr:colOff>609600</xdr:colOff>
      <xdr:row>1965</xdr:row>
      <xdr:rowOff>0</xdr:rowOff>
    </xdr:from>
    <xdr:to>
      <xdr:col>3</xdr:col>
      <xdr:colOff>19050</xdr:colOff>
      <xdr:row>1965</xdr:row>
      <xdr:rowOff>161925</xdr:rowOff>
    </xdr:to>
    <xdr:sp macro="" textlink="">
      <xdr:nvSpPr>
        <xdr:cNvPr id="479" name="Text Box 19"/>
        <xdr:cNvSpPr txBox="1">
          <a:spLocks noChangeArrowheads="1"/>
        </xdr:cNvSpPr>
      </xdr:nvSpPr>
      <xdr:spPr bwMode="auto">
        <a:xfrm>
          <a:off x="6705600" y="15116175"/>
          <a:ext cx="19050" cy="161925"/>
        </a:xfrm>
        <a:prstGeom prst="rect">
          <a:avLst/>
        </a:prstGeom>
        <a:noFill/>
        <a:ln w="9525">
          <a:noFill/>
          <a:miter lim="800000"/>
          <a:headEnd/>
          <a:tailEnd/>
        </a:ln>
      </xdr:spPr>
    </xdr:sp>
    <xdr:clientData/>
  </xdr:twoCellAnchor>
  <xdr:twoCellAnchor editAs="oneCell">
    <xdr:from>
      <xdr:col>2</xdr:col>
      <xdr:colOff>609600</xdr:colOff>
      <xdr:row>1965</xdr:row>
      <xdr:rowOff>0</xdr:rowOff>
    </xdr:from>
    <xdr:to>
      <xdr:col>3</xdr:col>
      <xdr:colOff>19050</xdr:colOff>
      <xdr:row>1965</xdr:row>
      <xdr:rowOff>161925</xdr:rowOff>
    </xdr:to>
    <xdr:sp macro="" textlink="">
      <xdr:nvSpPr>
        <xdr:cNvPr id="480" name="Text Box 19"/>
        <xdr:cNvSpPr txBox="1">
          <a:spLocks noChangeArrowheads="1"/>
        </xdr:cNvSpPr>
      </xdr:nvSpPr>
      <xdr:spPr bwMode="auto">
        <a:xfrm>
          <a:off x="6705600" y="15116175"/>
          <a:ext cx="19050" cy="161925"/>
        </a:xfrm>
        <a:prstGeom prst="rect">
          <a:avLst/>
        </a:prstGeom>
        <a:noFill/>
        <a:ln w="9525">
          <a:noFill/>
          <a:miter lim="800000"/>
          <a:headEnd/>
          <a:tailEnd/>
        </a:ln>
      </xdr:spPr>
    </xdr:sp>
    <xdr:clientData/>
  </xdr:twoCellAnchor>
  <xdr:twoCellAnchor editAs="oneCell">
    <xdr:from>
      <xdr:col>2</xdr:col>
      <xdr:colOff>609600</xdr:colOff>
      <xdr:row>1965</xdr:row>
      <xdr:rowOff>0</xdr:rowOff>
    </xdr:from>
    <xdr:to>
      <xdr:col>3</xdr:col>
      <xdr:colOff>19050</xdr:colOff>
      <xdr:row>1965</xdr:row>
      <xdr:rowOff>161925</xdr:rowOff>
    </xdr:to>
    <xdr:sp macro="" textlink="">
      <xdr:nvSpPr>
        <xdr:cNvPr id="481" name="Text Box 19"/>
        <xdr:cNvSpPr txBox="1">
          <a:spLocks noChangeArrowheads="1"/>
        </xdr:cNvSpPr>
      </xdr:nvSpPr>
      <xdr:spPr bwMode="auto">
        <a:xfrm>
          <a:off x="6705600" y="15116175"/>
          <a:ext cx="19050" cy="161925"/>
        </a:xfrm>
        <a:prstGeom prst="rect">
          <a:avLst/>
        </a:prstGeom>
        <a:noFill/>
        <a:ln w="9525">
          <a:noFill/>
          <a:miter lim="800000"/>
          <a:headEnd/>
          <a:tailEnd/>
        </a:ln>
      </xdr:spPr>
    </xdr:sp>
    <xdr:clientData/>
  </xdr:twoCellAnchor>
  <xdr:twoCellAnchor editAs="oneCell">
    <xdr:from>
      <xdr:col>2</xdr:col>
      <xdr:colOff>609600</xdr:colOff>
      <xdr:row>1965</xdr:row>
      <xdr:rowOff>0</xdr:rowOff>
    </xdr:from>
    <xdr:to>
      <xdr:col>3</xdr:col>
      <xdr:colOff>19050</xdr:colOff>
      <xdr:row>1965</xdr:row>
      <xdr:rowOff>161925</xdr:rowOff>
    </xdr:to>
    <xdr:sp macro="" textlink="">
      <xdr:nvSpPr>
        <xdr:cNvPr id="482" name="Text Box 19"/>
        <xdr:cNvSpPr txBox="1">
          <a:spLocks noChangeArrowheads="1"/>
        </xdr:cNvSpPr>
      </xdr:nvSpPr>
      <xdr:spPr bwMode="auto">
        <a:xfrm>
          <a:off x="6705600" y="15116175"/>
          <a:ext cx="19050" cy="161925"/>
        </a:xfrm>
        <a:prstGeom prst="rect">
          <a:avLst/>
        </a:prstGeom>
        <a:noFill/>
        <a:ln w="9525">
          <a:noFill/>
          <a:miter lim="800000"/>
          <a:headEnd/>
          <a:tailEnd/>
        </a:ln>
      </xdr:spPr>
    </xdr:sp>
    <xdr:clientData/>
  </xdr:twoCellAnchor>
  <xdr:twoCellAnchor editAs="oneCell">
    <xdr:from>
      <xdr:col>2</xdr:col>
      <xdr:colOff>609600</xdr:colOff>
      <xdr:row>1966</xdr:row>
      <xdr:rowOff>0</xdr:rowOff>
    </xdr:from>
    <xdr:to>
      <xdr:col>3</xdr:col>
      <xdr:colOff>19050</xdr:colOff>
      <xdr:row>1966</xdr:row>
      <xdr:rowOff>161925</xdr:rowOff>
    </xdr:to>
    <xdr:sp macro="" textlink="">
      <xdr:nvSpPr>
        <xdr:cNvPr id="483" name="Text Box 19"/>
        <xdr:cNvSpPr txBox="1">
          <a:spLocks noChangeArrowheads="1"/>
        </xdr:cNvSpPr>
      </xdr:nvSpPr>
      <xdr:spPr bwMode="auto">
        <a:xfrm>
          <a:off x="6705600" y="15363825"/>
          <a:ext cx="19050" cy="161925"/>
        </a:xfrm>
        <a:prstGeom prst="rect">
          <a:avLst/>
        </a:prstGeom>
        <a:noFill/>
        <a:ln w="9525">
          <a:noFill/>
          <a:miter lim="800000"/>
          <a:headEnd/>
          <a:tailEnd/>
        </a:ln>
      </xdr:spPr>
    </xdr:sp>
    <xdr:clientData/>
  </xdr:twoCellAnchor>
  <xdr:twoCellAnchor editAs="oneCell">
    <xdr:from>
      <xdr:col>2</xdr:col>
      <xdr:colOff>609600</xdr:colOff>
      <xdr:row>1966</xdr:row>
      <xdr:rowOff>0</xdr:rowOff>
    </xdr:from>
    <xdr:to>
      <xdr:col>3</xdr:col>
      <xdr:colOff>19050</xdr:colOff>
      <xdr:row>1966</xdr:row>
      <xdr:rowOff>161925</xdr:rowOff>
    </xdr:to>
    <xdr:sp macro="" textlink="">
      <xdr:nvSpPr>
        <xdr:cNvPr id="484" name="Text Box 19"/>
        <xdr:cNvSpPr txBox="1">
          <a:spLocks noChangeArrowheads="1"/>
        </xdr:cNvSpPr>
      </xdr:nvSpPr>
      <xdr:spPr bwMode="auto">
        <a:xfrm>
          <a:off x="6705600" y="15363825"/>
          <a:ext cx="19050" cy="161925"/>
        </a:xfrm>
        <a:prstGeom prst="rect">
          <a:avLst/>
        </a:prstGeom>
        <a:noFill/>
        <a:ln w="9525">
          <a:noFill/>
          <a:miter lim="800000"/>
          <a:headEnd/>
          <a:tailEnd/>
        </a:ln>
      </xdr:spPr>
    </xdr:sp>
    <xdr:clientData/>
  </xdr:twoCellAnchor>
  <xdr:twoCellAnchor editAs="oneCell">
    <xdr:from>
      <xdr:col>2</xdr:col>
      <xdr:colOff>609600</xdr:colOff>
      <xdr:row>1966</xdr:row>
      <xdr:rowOff>0</xdr:rowOff>
    </xdr:from>
    <xdr:to>
      <xdr:col>3</xdr:col>
      <xdr:colOff>19050</xdr:colOff>
      <xdr:row>1966</xdr:row>
      <xdr:rowOff>161925</xdr:rowOff>
    </xdr:to>
    <xdr:sp macro="" textlink="">
      <xdr:nvSpPr>
        <xdr:cNvPr id="485" name="Text Box 19"/>
        <xdr:cNvSpPr txBox="1">
          <a:spLocks noChangeArrowheads="1"/>
        </xdr:cNvSpPr>
      </xdr:nvSpPr>
      <xdr:spPr bwMode="auto">
        <a:xfrm>
          <a:off x="6705600" y="15363825"/>
          <a:ext cx="19050" cy="161925"/>
        </a:xfrm>
        <a:prstGeom prst="rect">
          <a:avLst/>
        </a:prstGeom>
        <a:noFill/>
        <a:ln w="9525">
          <a:noFill/>
          <a:miter lim="800000"/>
          <a:headEnd/>
          <a:tailEnd/>
        </a:ln>
      </xdr:spPr>
    </xdr:sp>
    <xdr:clientData/>
  </xdr:twoCellAnchor>
  <xdr:twoCellAnchor editAs="oneCell">
    <xdr:from>
      <xdr:col>2</xdr:col>
      <xdr:colOff>609600</xdr:colOff>
      <xdr:row>1966</xdr:row>
      <xdr:rowOff>0</xdr:rowOff>
    </xdr:from>
    <xdr:to>
      <xdr:col>3</xdr:col>
      <xdr:colOff>19050</xdr:colOff>
      <xdr:row>1966</xdr:row>
      <xdr:rowOff>161925</xdr:rowOff>
    </xdr:to>
    <xdr:sp macro="" textlink="">
      <xdr:nvSpPr>
        <xdr:cNvPr id="486" name="Text Box 19"/>
        <xdr:cNvSpPr txBox="1">
          <a:spLocks noChangeArrowheads="1"/>
        </xdr:cNvSpPr>
      </xdr:nvSpPr>
      <xdr:spPr bwMode="auto">
        <a:xfrm>
          <a:off x="6705600" y="15363825"/>
          <a:ext cx="19050" cy="161925"/>
        </a:xfrm>
        <a:prstGeom prst="rect">
          <a:avLst/>
        </a:prstGeom>
        <a:noFill/>
        <a:ln w="9525">
          <a:noFill/>
          <a:miter lim="800000"/>
          <a:headEnd/>
          <a:tailEnd/>
        </a:ln>
      </xdr:spPr>
    </xdr:sp>
    <xdr:clientData/>
  </xdr:twoCellAnchor>
  <xdr:twoCellAnchor editAs="oneCell">
    <xdr:from>
      <xdr:col>2</xdr:col>
      <xdr:colOff>609600</xdr:colOff>
      <xdr:row>1969</xdr:row>
      <xdr:rowOff>0</xdr:rowOff>
    </xdr:from>
    <xdr:to>
      <xdr:col>3</xdr:col>
      <xdr:colOff>19050</xdr:colOff>
      <xdr:row>1969</xdr:row>
      <xdr:rowOff>161925</xdr:rowOff>
    </xdr:to>
    <xdr:sp macro="" textlink="">
      <xdr:nvSpPr>
        <xdr:cNvPr id="487" name="Text Box 19"/>
        <xdr:cNvSpPr txBox="1">
          <a:spLocks noChangeArrowheads="1"/>
        </xdr:cNvSpPr>
      </xdr:nvSpPr>
      <xdr:spPr bwMode="auto">
        <a:xfrm>
          <a:off x="6705600" y="16992600"/>
          <a:ext cx="19050" cy="161925"/>
        </a:xfrm>
        <a:prstGeom prst="rect">
          <a:avLst/>
        </a:prstGeom>
        <a:noFill/>
        <a:ln w="9525">
          <a:noFill/>
          <a:miter lim="800000"/>
          <a:headEnd/>
          <a:tailEnd/>
        </a:ln>
      </xdr:spPr>
    </xdr:sp>
    <xdr:clientData/>
  </xdr:twoCellAnchor>
  <xdr:twoCellAnchor editAs="oneCell">
    <xdr:from>
      <xdr:col>2</xdr:col>
      <xdr:colOff>609600</xdr:colOff>
      <xdr:row>1969</xdr:row>
      <xdr:rowOff>0</xdr:rowOff>
    </xdr:from>
    <xdr:to>
      <xdr:col>3</xdr:col>
      <xdr:colOff>19050</xdr:colOff>
      <xdr:row>1969</xdr:row>
      <xdr:rowOff>161925</xdr:rowOff>
    </xdr:to>
    <xdr:sp macro="" textlink="">
      <xdr:nvSpPr>
        <xdr:cNvPr id="488" name="Text Box 19"/>
        <xdr:cNvSpPr txBox="1">
          <a:spLocks noChangeArrowheads="1"/>
        </xdr:cNvSpPr>
      </xdr:nvSpPr>
      <xdr:spPr bwMode="auto">
        <a:xfrm>
          <a:off x="6705600" y="16992600"/>
          <a:ext cx="19050" cy="161925"/>
        </a:xfrm>
        <a:prstGeom prst="rect">
          <a:avLst/>
        </a:prstGeom>
        <a:noFill/>
        <a:ln w="9525">
          <a:noFill/>
          <a:miter lim="800000"/>
          <a:headEnd/>
          <a:tailEnd/>
        </a:ln>
      </xdr:spPr>
    </xdr:sp>
    <xdr:clientData/>
  </xdr:twoCellAnchor>
  <xdr:twoCellAnchor editAs="oneCell">
    <xdr:from>
      <xdr:col>2</xdr:col>
      <xdr:colOff>609600</xdr:colOff>
      <xdr:row>1969</xdr:row>
      <xdr:rowOff>0</xdr:rowOff>
    </xdr:from>
    <xdr:to>
      <xdr:col>3</xdr:col>
      <xdr:colOff>19050</xdr:colOff>
      <xdr:row>1969</xdr:row>
      <xdr:rowOff>161925</xdr:rowOff>
    </xdr:to>
    <xdr:sp macro="" textlink="">
      <xdr:nvSpPr>
        <xdr:cNvPr id="489" name="Text Box 19"/>
        <xdr:cNvSpPr txBox="1">
          <a:spLocks noChangeArrowheads="1"/>
        </xdr:cNvSpPr>
      </xdr:nvSpPr>
      <xdr:spPr bwMode="auto">
        <a:xfrm>
          <a:off x="6705600" y="16992600"/>
          <a:ext cx="19050" cy="161925"/>
        </a:xfrm>
        <a:prstGeom prst="rect">
          <a:avLst/>
        </a:prstGeom>
        <a:noFill/>
        <a:ln w="9525">
          <a:noFill/>
          <a:miter lim="800000"/>
          <a:headEnd/>
          <a:tailEnd/>
        </a:ln>
      </xdr:spPr>
    </xdr:sp>
    <xdr:clientData/>
  </xdr:twoCellAnchor>
  <xdr:twoCellAnchor editAs="oneCell">
    <xdr:from>
      <xdr:col>2</xdr:col>
      <xdr:colOff>609600</xdr:colOff>
      <xdr:row>1969</xdr:row>
      <xdr:rowOff>0</xdr:rowOff>
    </xdr:from>
    <xdr:to>
      <xdr:col>3</xdr:col>
      <xdr:colOff>19050</xdr:colOff>
      <xdr:row>1969</xdr:row>
      <xdr:rowOff>161925</xdr:rowOff>
    </xdr:to>
    <xdr:sp macro="" textlink="">
      <xdr:nvSpPr>
        <xdr:cNvPr id="490" name="Text Box 19"/>
        <xdr:cNvSpPr txBox="1">
          <a:spLocks noChangeArrowheads="1"/>
        </xdr:cNvSpPr>
      </xdr:nvSpPr>
      <xdr:spPr bwMode="auto">
        <a:xfrm>
          <a:off x="6705600" y="16992600"/>
          <a:ext cx="19050" cy="161925"/>
        </a:xfrm>
        <a:prstGeom prst="rect">
          <a:avLst/>
        </a:prstGeom>
        <a:noFill/>
        <a:ln w="9525">
          <a:noFill/>
          <a:miter lim="800000"/>
          <a:headEnd/>
          <a:tailEnd/>
        </a:ln>
      </xdr:spPr>
    </xdr:sp>
    <xdr:clientData/>
  </xdr:twoCellAnchor>
  <xdr:twoCellAnchor editAs="oneCell">
    <xdr:from>
      <xdr:col>2</xdr:col>
      <xdr:colOff>609600</xdr:colOff>
      <xdr:row>1970</xdr:row>
      <xdr:rowOff>0</xdr:rowOff>
    </xdr:from>
    <xdr:to>
      <xdr:col>3</xdr:col>
      <xdr:colOff>19050</xdr:colOff>
      <xdr:row>1970</xdr:row>
      <xdr:rowOff>161925</xdr:rowOff>
    </xdr:to>
    <xdr:sp macro="" textlink="">
      <xdr:nvSpPr>
        <xdr:cNvPr id="491" name="Text Box 19"/>
        <xdr:cNvSpPr txBox="1">
          <a:spLocks noChangeArrowheads="1"/>
        </xdr:cNvSpPr>
      </xdr:nvSpPr>
      <xdr:spPr bwMode="auto">
        <a:xfrm>
          <a:off x="6705600" y="17535525"/>
          <a:ext cx="19050" cy="161925"/>
        </a:xfrm>
        <a:prstGeom prst="rect">
          <a:avLst/>
        </a:prstGeom>
        <a:noFill/>
        <a:ln w="9525">
          <a:noFill/>
          <a:miter lim="800000"/>
          <a:headEnd/>
          <a:tailEnd/>
        </a:ln>
      </xdr:spPr>
    </xdr:sp>
    <xdr:clientData/>
  </xdr:twoCellAnchor>
  <xdr:twoCellAnchor editAs="oneCell">
    <xdr:from>
      <xdr:col>2</xdr:col>
      <xdr:colOff>609600</xdr:colOff>
      <xdr:row>1970</xdr:row>
      <xdr:rowOff>0</xdr:rowOff>
    </xdr:from>
    <xdr:to>
      <xdr:col>3</xdr:col>
      <xdr:colOff>19050</xdr:colOff>
      <xdr:row>1970</xdr:row>
      <xdr:rowOff>161925</xdr:rowOff>
    </xdr:to>
    <xdr:sp macro="" textlink="">
      <xdr:nvSpPr>
        <xdr:cNvPr id="492" name="Text Box 19"/>
        <xdr:cNvSpPr txBox="1">
          <a:spLocks noChangeArrowheads="1"/>
        </xdr:cNvSpPr>
      </xdr:nvSpPr>
      <xdr:spPr bwMode="auto">
        <a:xfrm>
          <a:off x="6705600" y="17535525"/>
          <a:ext cx="19050" cy="161925"/>
        </a:xfrm>
        <a:prstGeom prst="rect">
          <a:avLst/>
        </a:prstGeom>
        <a:noFill/>
        <a:ln w="9525">
          <a:noFill/>
          <a:miter lim="800000"/>
          <a:headEnd/>
          <a:tailEnd/>
        </a:ln>
      </xdr:spPr>
    </xdr:sp>
    <xdr:clientData/>
  </xdr:twoCellAnchor>
  <xdr:twoCellAnchor editAs="oneCell">
    <xdr:from>
      <xdr:col>2</xdr:col>
      <xdr:colOff>609600</xdr:colOff>
      <xdr:row>1970</xdr:row>
      <xdr:rowOff>0</xdr:rowOff>
    </xdr:from>
    <xdr:to>
      <xdr:col>3</xdr:col>
      <xdr:colOff>19050</xdr:colOff>
      <xdr:row>1970</xdr:row>
      <xdr:rowOff>161925</xdr:rowOff>
    </xdr:to>
    <xdr:sp macro="" textlink="">
      <xdr:nvSpPr>
        <xdr:cNvPr id="493" name="Text Box 19"/>
        <xdr:cNvSpPr txBox="1">
          <a:spLocks noChangeArrowheads="1"/>
        </xdr:cNvSpPr>
      </xdr:nvSpPr>
      <xdr:spPr bwMode="auto">
        <a:xfrm>
          <a:off x="6705600" y="17535525"/>
          <a:ext cx="19050" cy="161925"/>
        </a:xfrm>
        <a:prstGeom prst="rect">
          <a:avLst/>
        </a:prstGeom>
        <a:noFill/>
        <a:ln w="9525">
          <a:noFill/>
          <a:miter lim="800000"/>
          <a:headEnd/>
          <a:tailEnd/>
        </a:ln>
      </xdr:spPr>
    </xdr:sp>
    <xdr:clientData/>
  </xdr:twoCellAnchor>
  <xdr:twoCellAnchor editAs="oneCell">
    <xdr:from>
      <xdr:col>2</xdr:col>
      <xdr:colOff>609600</xdr:colOff>
      <xdr:row>1970</xdr:row>
      <xdr:rowOff>0</xdr:rowOff>
    </xdr:from>
    <xdr:to>
      <xdr:col>3</xdr:col>
      <xdr:colOff>19050</xdr:colOff>
      <xdr:row>1970</xdr:row>
      <xdr:rowOff>161925</xdr:rowOff>
    </xdr:to>
    <xdr:sp macro="" textlink="">
      <xdr:nvSpPr>
        <xdr:cNvPr id="494" name="Text Box 19"/>
        <xdr:cNvSpPr txBox="1">
          <a:spLocks noChangeArrowheads="1"/>
        </xdr:cNvSpPr>
      </xdr:nvSpPr>
      <xdr:spPr bwMode="auto">
        <a:xfrm>
          <a:off x="6705600" y="17535525"/>
          <a:ext cx="19050" cy="161925"/>
        </a:xfrm>
        <a:prstGeom prst="rect">
          <a:avLst/>
        </a:prstGeom>
        <a:noFill/>
        <a:ln w="9525">
          <a:noFill/>
          <a:miter lim="800000"/>
          <a:headEnd/>
          <a:tailEnd/>
        </a:ln>
      </xdr:spPr>
    </xdr:sp>
    <xdr:clientData/>
  </xdr:twoCellAnchor>
  <xdr:twoCellAnchor editAs="oneCell">
    <xdr:from>
      <xdr:col>2</xdr:col>
      <xdr:colOff>609600</xdr:colOff>
      <xdr:row>1971</xdr:row>
      <xdr:rowOff>0</xdr:rowOff>
    </xdr:from>
    <xdr:to>
      <xdr:col>3</xdr:col>
      <xdr:colOff>19050</xdr:colOff>
      <xdr:row>1971</xdr:row>
      <xdr:rowOff>161925</xdr:rowOff>
    </xdr:to>
    <xdr:sp macro="" textlink="">
      <xdr:nvSpPr>
        <xdr:cNvPr id="495" name="Text Box 19"/>
        <xdr:cNvSpPr txBox="1">
          <a:spLocks noChangeArrowheads="1"/>
        </xdr:cNvSpPr>
      </xdr:nvSpPr>
      <xdr:spPr bwMode="auto">
        <a:xfrm>
          <a:off x="6705600" y="17783175"/>
          <a:ext cx="19050" cy="161925"/>
        </a:xfrm>
        <a:prstGeom prst="rect">
          <a:avLst/>
        </a:prstGeom>
        <a:noFill/>
        <a:ln w="9525">
          <a:noFill/>
          <a:miter lim="800000"/>
          <a:headEnd/>
          <a:tailEnd/>
        </a:ln>
      </xdr:spPr>
    </xdr:sp>
    <xdr:clientData/>
  </xdr:twoCellAnchor>
  <xdr:twoCellAnchor editAs="oneCell">
    <xdr:from>
      <xdr:col>2</xdr:col>
      <xdr:colOff>609600</xdr:colOff>
      <xdr:row>1971</xdr:row>
      <xdr:rowOff>0</xdr:rowOff>
    </xdr:from>
    <xdr:to>
      <xdr:col>3</xdr:col>
      <xdr:colOff>19050</xdr:colOff>
      <xdr:row>1971</xdr:row>
      <xdr:rowOff>161925</xdr:rowOff>
    </xdr:to>
    <xdr:sp macro="" textlink="">
      <xdr:nvSpPr>
        <xdr:cNvPr id="496" name="Text Box 19"/>
        <xdr:cNvSpPr txBox="1">
          <a:spLocks noChangeArrowheads="1"/>
        </xdr:cNvSpPr>
      </xdr:nvSpPr>
      <xdr:spPr bwMode="auto">
        <a:xfrm>
          <a:off x="6705600" y="17783175"/>
          <a:ext cx="19050" cy="161925"/>
        </a:xfrm>
        <a:prstGeom prst="rect">
          <a:avLst/>
        </a:prstGeom>
        <a:noFill/>
        <a:ln w="9525">
          <a:noFill/>
          <a:miter lim="800000"/>
          <a:headEnd/>
          <a:tailEnd/>
        </a:ln>
      </xdr:spPr>
    </xdr:sp>
    <xdr:clientData/>
  </xdr:twoCellAnchor>
  <xdr:twoCellAnchor editAs="oneCell">
    <xdr:from>
      <xdr:col>2</xdr:col>
      <xdr:colOff>609600</xdr:colOff>
      <xdr:row>1971</xdr:row>
      <xdr:rowOff>0</xdr:rowOff>
    </xdr:from>
    <xdr:to>
      <xdr:col>3</xdr:col>
      <xdr:colOff>19050</xdr:colOff>
      <xdr:row>1971</xdr:row>
      <xdr:rowOff>161925</xdr:rowOff>
    </xdr:to>
    <xdr:sp macro="" textlink="">
      <xdr:nvSpPr>
        <xdr:cNvPr id="497" name="Text Box 19"/>
        <xdr:cNvSpPr txBox="1">
          <a:spLocks noChangeArrowheads="1"/>
        </xdr:cNvSpPr>
      </xdr:nvSpPr>
      <xdr:spPr bwMode="auto">
        <a:xfrm>
          <a:off x="6705600" y="17783175"/>
          <a:ext cx="19050" cy="161925"/>
        </a:xfrm>
        <a:prstGeom prst="rect">
          <a:avLst/>
        </a:prstGeom>
        <a:noFill/>
        <a:ln w="9525">
          <a:noFill/>
          <a:miter lim="800000"/>
          <a:headEnd/>
          <a:tailEnd/>
        </a:ln>
      </xdr:spPr>
    </xdr:sp>
    <xdr:clientData/>
  </xdr:twoCellAnchor>
  <xdr:twoCellAnchor editAs="oneCell">
    <xdr:from>
      <xdr:col>2</xdr:col>
      <xdr:colOff>609600</xdr:colOff>
      <xdr:row>1971</xdr:row>
      <xdr:rowOff>0</xdr:rowOff>
    </xdr:from>
    <xdr:to>
      <xdr:col>3</xdr:col>
      <xdr:colOff>19050</xdr:colOff>
      <xdr:row>1971</xdr:row>
      <xdr:rowOff>161925</xdr:rowOff>
    </xdr:to>
    <xdr:sp macro="" textlink="">
      <xdr:nvSpPr>
        <xdr:cNvPr id="498" name="Text Box 19"/>
        <xdr:cNvSpPr txBox="1">
          <a:spLocks noChangeArrowheads="1"/>
        </xdr:cNvSpPr>
      </xdr:nvSpPr>
      <xdr:spPr bwMode="auto">
        <a:xfrm>
          <a:off x="6705600" y="17783175"/>
          <a:ext cx="19050" cy="161925"/>
        </a:xfrm>
        <a:prstGeom prst="rect">
          <a:avLst/>
        </a:prstGeom>
        <a:noFill/>
        <a:ln w="9525">
          <a:noFill/>
          <a:miter lim="800000"/>
          <a:headEnd/>
          <a:tailEnd/>
        </a:ln>
      </xdr:spPr>
    </xdr:sp>
    <xdr:clientData/>
  </xdr:twoCellAnchor>
  <xdr:twoCellAnchor editAs="oneCell">
    <xdr:from>
      <xdr:col>2</xdr:col>
      <xdr:colOff>609600</xdr:colOff>
      <xdr:row>1937</xdr:row>
      <xdr:rowOff>0</xdr:rowOff>
    </xdr:from>
    <xdr:to>
      <xdr:col>3</xdr:col>
      <xdr:colOff>8702</xdr:colOff>
      <xdr:row>1938</xdr:row>
      <xdr:rowOff>9522</xdr:rowOff>
    </xdr:to>
    <xdr:sp macro="" textlink="">
      <xdr:nvSpPr>
        <xdr:cNvPr id="499" name="Text Box 19"/>
        <xdr:cNvSpPr txBox="1">
          <a:spLocks noChangeArrowheads="1"/>
        </xdr:cNvSpPr>
      </xdr:nvSpPr>
      <xdr:spPr bwMode="auto">
        <a:xfrm>
          <a:off x="6705600" y="2828925"/>
          <a:ext cx="3998" cy="2571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72"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73"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74"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75"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76"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277"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278"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79"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80"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81"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282"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283"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284"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285"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86"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87"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88"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89"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90"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91"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92"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93"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94"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295"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296"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97"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98"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99"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00"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01"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02"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03"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04"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05"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06"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07"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08"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09"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10"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11"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12"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13"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14"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15"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16"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17"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18"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19"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20"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21"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2861</xdr:row>
      <xdr:rowOff>147634</xdr:rowOff>
    </xdr:to>
    <xdr:sp macro="" textlink="">
      <xdr:nvSpPr>
        <xdr:cNvPr id="1322" name="Text Box 19"/>
        <xdr:cNvSpPr txBox="1">
          <a:spLocks noChangeArrowheads="1"/>
        </xdr:cNvSpPr>
      </xdr:nvSpPr>
      <xdr:spPr bwMode="auto">
        <a:xfrm>
          <a:off x="6705600" y="9172575"/>
          <a:ext cx="19050" cy="5476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2861</xdr:row>
      <xdr:rowOff>147634</xdr:rowOff>
    </xdr:to>
    <xdr:sp macro="" textlink="">
      <xdr:nvSpPr>
        <xdr:cNvPr id="1323" name="Text Box 19"/>
        <xdr:cNvSpPr txBox="1">
          <a:spLocks noChangeArrowheads="1"/>
        </xdr:cNvSpPr>
      </xdr:nvSpPr>
      <xdr:spPr bwMode="auto">
        <a:xfrm>
          <a:off x="6705600" y="9172575"/>
          <a:ext cx="19050" cy="5476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2861</xdr:row>
      <xdr:rowOff>147634</xdr:rowOff>
    </xdr:to>
    <xdr:sp macro="" textlink="">
      <xdr:nvSpPr>
        <xdr:cNvPr id="1324" name="Text Box 19"/>
        <xdr:cNvSpPr txBox="1">
          <a:spLocks noChangeArrowheads="1"/>
        </xdr:cNvSpPr>
      </xdr:nvSpPr>
      <xdr:spPr bwMode="auto">
        <a:xfrm>
          <a:off x="6705600" y="9172575"/>
          <a:ext cx="19050" cy="5476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2861</xdr:row>
      <xdr:rowOff>147634</xdr:rowOff>
    </xdr:to>
    <xdr:sp macro="" textlink="">
      <xdr:nvSpPr>
        <xdr:cNvPr id="1325" name="Text Box 19"/>
        <xdr:cNvSpPr txBox="1">
          <a:spLocks noChangeArrowheads="1"/>
        </xdr:cNvSpPr>
      </xdr:nvSpPr>
      <xdr:spPr bwMode="auto">
        <a:xfrm>
          <a:off x="6705600" y="9172575"/>
          <a:ext cx="19050" cy="5476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2861</xdr:row>
      <xdr:rowOff>147634</xdr:rowOff>
    </xdr:to>
    <xdr:sp macro="" textlink="">
      <xdr:nvSpPr>
        <xdr:cNvPr id="1326" name="Text Box 19"/>
        <xdr:cNvSpPr txBox="1">
          <a:spLocks noChangeArrowheads="1"/>
        </xdr:cNvSpPr>
      </xdr:nvSpPr>
      <xdr:spPr bwMode="auto">
        <a:xfrm>
          <a:off x="6705600" y="9172575"/>
          <a:ext cx="19050" cy="5476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27"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28"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29"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30"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31"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33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33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33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33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33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33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33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33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40"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41"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42"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43"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44"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45"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46"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47"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48"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49"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50"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51"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52"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53"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54"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55"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56"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57"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58"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59"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60"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61"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26191</xdr:rowOff>
    </xdr:to>
    <xdr:sp macro="" textlink="">
      <xdr:nvSpPr>
        <xdr:cNvPr id="1362" name="Text Box 19"/>
        <xdr:cNvSpPr txBox="1">
          <a:spLocks noChangeArrowheads="1"/>
        </xdr:cNvSpPr>
      </xdr:nvSpPr>
      <xdr:spPr bwMode="auto">
        <a:xfrm>
          <a:off x="6705600" y="9172575"/>
          <a:ext cx="19050" cy="2262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26191</xdr:rowOff>
    </xdr:to>
    <xdr:sp macro="" textlink="">
      <xdr:nvSpPr>
        <xdr:cNvPr id="1363" name="Text Box 19"/>
        <xdr:cNvSpPr txBox="1">
          <a:spLocks noChangeArrowheads="1"/>
        </xdr:cNvSpPr>
      </xdr:nvSpPr>
      <xdr:spPr bwMode="auto">
        <a:xfrm>
          <a:off x="6705600" y="9172575"/>
          <a:ext cx="19050" cy="2262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64"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65"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66"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67"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68"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69"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70"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71"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72"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73"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74"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75"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76"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77"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78"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79"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80"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81"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82"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83"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84"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85"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86"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87"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88"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89"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90"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91"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92"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93"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94"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95"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96"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97"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98"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99"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400"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401"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402"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403"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404"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405"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406"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407"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408"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409"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7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7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7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7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74"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2862</xdr:row>
      <xdr:rowOff>150016</xdr:rowOff>
    </xdr:to>
    <xdr:sp macro="" textlink="">
      <xdr:nvSpPr>
        <xdr:cNvPr id="1575" name="Text Box 19"/>
        <xdr:cNvSpPr txBox="1">
          <a:spLocks noChangeArrowheads="1"/>
        </xdr:cNvSpPr>
      </xdr:nvSpPr>
      <xdr:spPr bwMode="auto">
        <a:xfrm>
          <a:off x="6705600" y="9172575"/>
          <a:ext cx="4762" cy="797719"/>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2862</xdr:row>
      <xdr:rowOff>150016</xdr:rowOff>
    </xdr:to>
    <xdr:sp macro="" textlink="">
      <xdr:nvSpPr>
        <xdr:cNvPr id="1576" name="Text Box 19"/>
        <xdr:cNvSpPr txBox="1">
          <a:spLocks noChangeArrowheads="1"/>
        </xdr:cNvSpPr>
      </xdr:nvSpPr>
      <xdr:spPr bwMode="auto">
        <a:xfrm>
          <a:off x="6705600" y="9172575"/>
          <a:ext cx="4762" cy="797719"/>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2862</xdr:row>
      <xdr:rowOff>150016</xdr:rowOff>
    </xdr:to>
    <xdr:sp macro="" textlink="">
      <xdr:nvSpPr>
        <xdr:cNvPr id="1577" name="Text Box 19"/>
        <xdr:cNvSpPr txBox="1">
          <a:spLocks noChangeArrowheads="1"/>
        </xdr:cNvSpPr>
      </xdr:nvSpPr>
      <xdr:spPr bwMode="auto">
        <a:xfrm>
          <a:off x="6705600" y="9172575"/>
          <a:ext cx="4762" cy="797719"/>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2862</xdr:row>
      <xdr:rowOff>150016</xdr:rowOff>
    </xdr:to>
    <xdr:sp macro="" textlink="">
      <xdr:nvSpPr>
        <xdr:cNvPr id="1578" name="Text Box 19"/>
        <xdr:cNvSpPr txBox="1">
          <a:spLocks noChangeArrowheads="1"/>
        </xdr:cNvSpPr>
      </xdr:nvSpPr>
      <xdr:spPr bwMode="auto">
        <a:xfrm>
          <a:off x="6705600" y="9172575"/>
          <a:ext cx="4762" cy="797719"/>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2862</xdr:row>
      <xdr:rowOff>150016</xdr:rowOff>
    </xdr:to>
    <xdr:sp macro="" textlink="">
      <xdr:nvSpPr>
        <xdr:cNvPr id="1579" name="Text Box 19"/>
        <xdr:cNvSpPr txBox="1">
          <a:spLocks noChangeArrowheads="1"/>
        </xdr:cNvSpPr>
      </xdr:nvSpPr>
      <xdr:spPr bwMode="auto">
        <a:xfrm>
          <a:off x="6705600" y="9172575"/>
          <a:ext cx="4762" cy="797719"/>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80"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81"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82"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583"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584"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585"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86"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87"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2859</xdr:row>
      <xdr:rowOff>200025</xdr:rowOff>
    </xdr:to>
    <xdr:sp macro="" textlink="">
      <xdr:nvSpPr>
        <xdr:cNvPr id="1588" name="Text Box 19"/>
        <xdr:cNvSpPr txBox="1">
          <a:spLocks noChangeArrowheads="1"/>
        </xdr:cNvSpPr>
      </xdr:nvSpPr>
      <xdr:spPr bwMode="auto">
        <a:xfrm>
          <a:off x="6705600" y="9172575"/>
          <a:ext cx="4762"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2859</xdr:row>
      <xdr:rowOff>200025</xdr:rowOff>
    </xdr:to>
    <xdr:sp macro="" textlink="">
      <xdr:nvSpPr>
        <xdr:cNvPr id="1589" name="Text Box 19"/>
        <xdr:cNvSpPr txBox="1">
          <a:spLocks noChangeArrowheads="1"/>
        </xdr:cNvSpPr>
      </xdr:nvSpPr>
      <xdr:spPr bwMode="auto">
        <a:xfrm>
          <a:off x="6705600" y="9172575"/>
          <a:ext cx="4762"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2859</xdr:row>
      <xdr:rowOff>200025</xdr:rowOff>
    </xdr:to>
    <xdr:sp macro="" textlink="">
      <xdr:nvSpPr>
        <xdr:cNvPr id="1590" name="Text Box 19"/>
        <xdr:cNvSpPr txBox="1">
          <a:spLocks noChangeArrowheads="1"/>
        </xdr:cNvSpPr>
      </xdr:nvSpPr>
      <xdr:spPr bwMode="auto">
        <a:xfrm>
          <a:off x="6705600" y="9172575"/>
          <a:ext cx="4762"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91"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92"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93"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594"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595"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596"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97"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98"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2859</xdr:row>
      <xdr:rowOff>180975</xdr:rowOff>
    </xdr:to>
    <xdr:sp macro="" textlink="">
      <xdr:nvSpPr>
        <xdr:cNvPr id="1599" name="Text Box 19"/>
        <xdr:cNvSpPr txBox="1">
          <a:spLocks noChangeArrowheads="1"/>
        </xdr:cNvSpPr>
      </xdr:nvSpPr>
      <xdr:spPr bwMode="auto">
        <a:xfrm>
          <a:off x="6705600" y="9172575"/>
          <a:ext cx="4762"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2859</xdr:row>
      <xdr:rowOff>180975</xdr:rowOff>
    </xdr:to>
    <xdr:sp macro="" textlink="">
      <xdr:nvSpPr>
        <xdr:cNvPr id="1600" name="Text Box 19"/>
        <xdr:cNvSpPr txBox="1">
          <a:spLocks noChangeArrowheads="1"/>
        </xdr:cNvSpPr>
      </xdr:nvSpPr>
      <xdr:spPr bwMode="auto">
        <a:xfrm>
          <a:off x="6705600" y="9172575"/>
          <a:ext cx="4762"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2859</xdr:row>
      <xdr:rowOff>180975</xdr:rowOff>
    </xdr:to>
    <xdr:sp macro="" textlink="">
      <xdr:nvSpPr>
        <xdr:cNvPr id="1601" name="Text Box 19"/>
        <xdr:cNvSpPr txBox="1">
          <a:spLocks noChangeArrowheads="1"/>
        </xdr:cNvSpPr>
      </xdr:nvSpPr>
      <xdr:spPr bwMode="auto">
        <a:xfrm>
          <a:off x="6705600" y="9172575"/>
          <a:ext cx="4762"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602"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603"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604"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605"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606"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607"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608"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609"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2861</xdr:row>
      <xdr:rowOff>223834</xdr:rowOff>
    </xdr:to>
    <xdr:sp macro="" textlink="">
      <xdr:nvSpPr>
        <xdr:cNvPr id="1610" name="Text Box 19"/>
        <xdr:cNvSpPr txBox="1">
          <a:spLocks noChangeArrowheads="1"/>
        </xdr:cNvSpPr>
      </xdr:nvSpPr>
      <xdr:spPr bwMode="auto">
        <a:xfrm>
          <a:off x="6705600" y="9172575"/>
          <a:ext cx="4762" cy="6238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2861</xdr:row>
      <xdr:rowOff>223834</xdr:rowOff>
    </xdr:to>
    <xdr:sp macro="" textlink="">
      <xdr:nvSpPr>
        <xdr:cNvPr id="1611" name="Text Box 19"/>
        <xdr:cNvSpPr txBox="1">
          <a:spLocks noChangeArrowheads="1"/>
        </xdr:cNvSpPr>
      </xdr:nvSpPr>
      <xdr:spPr bwMode="auto">
        <a:xfrm>
          <a:off x="6705600" y="9172575"/>
          <a:ext cx="4762" cy="6238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2861</xdr:row>
      <xdr:rowOff>223834</xdr:rowOff>
    </xdr:to>
    <xdr:sp macro="" textlink="">
      <xdr:nvSpPr>
        <xdr:cNvPr id="1612" name="Text Box 19"/>
        <xdr:cNvSpPr txBox="1">
          <a:spLocks noChangeArrowheads="1"/>
        </xdr:cNvSpPr>
      </xdr:nvSpPr>
      <xdr:spPr bwMode="auto">
        <a:xfrm>
          <a:off x="6705600" y="9172575"/>
          <a:ext cx="4762" cy="6238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2861</xdr:row>
      <xdr:rowOff>166684</xdr:rowOff>
    </xdr:to>
    <xdr:sp macro="" textlink="">
      <xdr:nvSpPr>
        <xdr:cNvPr id="1613" name="Text Box 19"/>
        <xdr:cNvSpPr txBox="1">
          <a:spLocks noChangeArrowheads="1"/>
        </xdr:cNvSpPr>
      </xdr:nvSpPr>
      <xdr:spPr bwMode="auto">
        <a:xfrm>
          <a:off x="6705600" y="9172575"/>
          <a:ext cx="4762" cy="56673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2861</xdr:row>
      <xdr:rowOff>166684</xdr:rowOff>
    </xdr:to>
    <xdr:sp macro="" textlink="">
      <xdr:nvSpPr>
        <xdr:cNvPr id="1614" name="Text Box 19"/>
        <xdr:cNvSpPr txBox="1">
          <a:spLocks noChangeArrowheads="1"/>
        </xdr:cNvSpPr>
      </xdr:nvSpPr>
      <xdr:spPr bwMode="auto">
        <a:xfrm>
          <a:off x="6705600" y="9172575"/>
          <a:ext cx="4762" cy="56673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2861</xdr:row>
      <xdr:rowOff>166684</xdr:rowOff>
    </xdr:to>
    <xdr:sp macro="" textlink="">
      <xdr:nvSpPr>
        <xdr:cNvPr id="1615" name="Text Box 19"/>
        <xdr:cNvSpPr txBox="1">
          <a:spLocks noChangeArrowheads="1"/>
        </xdr:cNvSpPr>
      </xdr:nvSpPr>
      <xdr:spPr bwMode="auto">
        <a:xfrm>
          <a:off x="6705600" y="9172575"/>
          <a:ext cx="4762" cy="56673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2861</xdr:row>
      <xdr:rowOff>223834</xdr:rowOff>
    </xdr:to>
    <xdr:sp macro="" textlink="">
      <xdr:nvSpPr>
        <xdr:cNvPr id="1616" name="Text Box 19"/>
        <xdr:cNvSpPr txBox="1">
          <a:spLocks noChangeArrowheads="1"/>
        </xdr:cNvSpPr>
      </xdr:nvSpPr>
      <xdr:spPr bwMode="auto">
        <a:xfrm>
          <a:off x="6705600" y="9172575"/>
          <a:ext cx="4762" cy="6238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617"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54766</xdr:rowOff>
    </xdr:to>
    <xdr:sp macro="" textlink="">
      <xdr:nvSpPr>
        <xdr:cNvPr id="1618" name="Text Box 19"/>
        <xdr:cNvSpPr txBox="1">
          <a:spLocks noChangeArrowheads="1"/>
        </xdr:cNvSpPr>
      </xdr:nvSpPr>
      <xdr:spPr bwMode="auto">
        <a:xfrm>
          <a:off x="6705600" y="9172575"/>
          <a:ext cx="4762" cy="254793"/>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47"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48"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49"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50"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51"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52"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53"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54"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55"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56"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57"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58"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59"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60"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61"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62"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63"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64"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65"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66"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67"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68"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69"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70"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71"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72"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73"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74"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75"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76"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77"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78"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79"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80"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81"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82"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83"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84"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85"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86"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87"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88"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89"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90"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91"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92"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93"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94"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95"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96"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298831</xdr:rowOff>
    </xdr:to>
    <xdr:sp macro="" textlink="">
      <xdr:nvSpPr>
        <xdr:cNvPr id="897" name="Text Box 19"/>
        <xdr:cNvSpPr txBox="1">
          <a:spLocks noChangeArrowheads="1"/>
        </xdr:cNvSpPr>
      </xdr:nvSpPr>
      <xdr:spPr bwMode="auto">
        <a:xfrm>
          <a:off x="6705600" y="28079700"/>
          <a:ext cx="19050" cy="5500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298831</xdr:rowOff>
    </xdr:to>
    <xdr:sp macro="" textlink="">
      <xdr:nvSpPr>
        <xdr:cNvPr id="898" name="Text Box 19"/>
        <xdr:cNvSpPr txBox="1">
          <a:spLocks noChangeArrowheads="1"/>
        </xdr:cNvSpPr>
      </xdr:nvSpPr>
      <xdr:spPr bwMode="auto">
        <a:xfrm>
          <a:off x="6705600" y="28079700"/>
          <a:ext cx="19050" cy="5500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298831</xdr:rowOff>
    </xdr:to>
    <xdr:sp macro="" textlink="">
      <xdr:nvSpPr>
        <xdr:cNvPr id="899" name="Text Box 19"/>
        <xdr:cNvSpPr txBox="1">
          <a:spLocks noChangeArrowheads="1"/>
        </xdr:cNvSpPr>
      </xdr:nvSpPr>
      <xdr:spPr bwMode="auto">
        <a:xfrm>
          <a:off x="6705600" y="28079700"/>
          <a:ext cx="19050" cy="5500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298831</xdr:rowOff>
    </xdr:to>
    <xdr:sp macro="" textlink="">
      <xdr:nvSpPr>
        <xdr:cNvPr id="900" name="Text Box 19"/>
        <xdr:cNvSpPr txBox="1">
          <a:spLocks noChangeArrowheads="1"/>
        </xdr:cNvSpPr>
      </xdr:nvSpPr>
      <xdr:spPr bwMode="auto">
        <a:xfrm>
          <a:off x="6705600" y="28079700"/>
          <a:ext cx="19050" cy="5500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298831</xdr:rowOff>
    </xdr:to>
    <xdr:sp macro="" textlink="">
      <xdr:nvSpPr>
        <xdr:cNvPr id="901" name="Text Box 19"/>
        <xdr:cNvSpPr txBox="1">
          <a:spLocks noChangeArrowheads="1"/>
        </xdr:cNvSpPr>
      </xdr:nvSpPr>
      <xdr:spPr bwMode="auto">
        <a:xfrm>
          <a:off x="6705600" y="28079700"/>
          <a:ext cx="19050" cy="5500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02"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03"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04"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05"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06"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0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0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0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1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1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1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1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1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15"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16"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17"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18"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19"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20"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21"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22"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23"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24"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25"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26"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27"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28"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29"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30"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31"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32"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33"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34"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35"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36"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228600</xdr:rowOff>
    </xdr:to>
    <xdr:sp macro="" textlink="">
      <xdr:nvSpPr>
        <xdr:cNvPr id="937" name="Text Box 19"/>
        <xdr:cNvSpPr txBox="1">
          <a:spLocks noChangeArrowheads="1"/>
        </xdr:cNvSpPr>
      </xdr:nvSpPr>
      <xdr:spPr bwMode="auto">
        <a:xfrm>
          <a:off x="6705600" y="28079700"/>
          <a:ext cx="19050" cy="22860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228600</xdr:rowOff>
    </xdr:to>
    <xdr:sp macro="" textlink="">
      <xdr:nvSpPr>
        <xdr:cNvPr id="938" name="Text Box 19"/>
        <xdr:cNvSpPr txBox="1">
          <a:spLocks noChangeArrowheads="1"/>
        </xdr:cNvSpPr>
      </xdr:nvSpPr>
      <xdr:spPr bwMode="auto">
        <a:xfrm>
          <a:off x="6705600" y="28079700"/>
          <a:ext cx="19050" cy="22860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39"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40"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41"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42"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43"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44"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45"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46"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47"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48"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49"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50"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51"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52"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53"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54"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55"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56"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57"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58"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59"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60"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61"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62"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63"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64"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65"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66"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67"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68"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69"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70"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71"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72"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73"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74"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75"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76"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77"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78"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79"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80"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81"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82"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83"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84"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8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8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8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8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8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49"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547649</xdr:rowOff>
    </xdr:to>
    <xdr:sp macro="" textlink="">
      <xdr:nvSpPr>
        <xdr:cNvPr id="1150" name="Text Box 19"/>
        <xdr:cNvSpPr txBox="1">
          <a:spLocks noChangeArrowheads="1"/>
        </xdr:cNvSpPr>
      </xdr:nvSpPr>
      <xdr:spPr bwMode="auto">
        <a:xfrm>
          <a:off x="6705600" y="28079700"/>
          <a:ext cx="4762" cy="802483"/>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547649</xdr:rowOff>
    </xdr:to>
    <xdr:sp macro="" textlink="">
      <xdr:nvSpPr>
        <xdr:cNvPr id="1151" name="Text Box 19"/>
        <xdr:cNvSpPr txBox="1">
          <a:spLocks noChangeArrowheads="1"/>
        </xdr:cNvSpPr>
      </xdr:nvSpPr>
      <xdr:spPr bwMode="auto">
        <a:xfrm>
          <a:off x="6705600" y="28079700"/>
          <a:ext cx="4762" cy="802483"/>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547649</xdr:rowOff>
    </xdr:to>
    <xdr:sp macro="" textlink="">
      <xdr:nvSpPr>
        <xdr:cNvPr id="1152" name="Text Box 19"/>
        <xdr:cNvSpPr txBox="1">
          <a:spLocks noChangeArrowheads="1"/>
        </xdr:cNvSpPr>
      </xdr:nvSpPr>
      <xdr:spPr bwMode="auto">
        <a:xfrm>
          <a:off x="6705600" y="28079700"/>
          <a:ext cx="4762" cy="802483"/>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547649</xdr:rowOff>
    </xdr:to>
    <xdr:sp macro="" textlink="">
      <xdr:nvSpPr>
        <xdr:cNvPr id="1153" name="Text Box 19"/>
        <xdr:cNvSpPr txBox="1">
          <a:spLocks noChangeArrowheads="1"/>
        </xdr:cNvSpPr>
      </xdr:nvSpPr>
      <xdr:spPr bwMode="auto">
        <a:xfrm>
          <a:off x="6705600" y="28079700"/>
          <a:ext cx="4762" cy="802483"/>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547649</xdr:rowOff>
    </xdr:to>
    <xdr:sp macro="" textlink="">
      <xdr:nvSpPr>
        <xdr:cNvPr id="1154" name="Text Box 19"/>
        <xdr:cNvSpPr txBox="1">
          <a:spLocks noChangeArrowheads="1"/>
        </xdr:cNvSpPr>
      </xdr:nvSpPr>
      <xdr:spPr bwMode="auto">
        <a:xfrm>
          <a:off x="6705600" y="28079700"/>
          <a:ext cx="4762" cy="802483"/>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55"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56"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57"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58"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59"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60"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61"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62"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200025</xdr:rowOff>
    </xdr:to>
    <xdr:sp macro="" textlink="">
      <xdr:nvSpPr>
        <xdr:cNvPr id="1163" name="Text Box 19"/>
        <xdr:cNvSpPr txBox="1">
          <a:spLocks noChangeArrowheads="1"/>
        </xdr:cNvSpPr>
      </xdr:nvSpPr>
      <xdr:spPr bwMode="auto">
        <a:xfrm>
          <a:off x="6705600" y="28079700"/>
          <a:ext cx="4762"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200025</xdr:rowOff>
    </xdr:to>
    <xdr:sp macro="" textlink="">
      <xdr:nvSpPr>
        <xdr:cNvPr id="1164" name="Text Box 19"/>
        <xdr:cNvSpPr txBox="1">
          <a:spLocks noChangeArrowheads="1"/>
        </xdr:cNvSpPr>
      </xdr:nvSpPr>
      <xdr:spPr bwMode="auto">
        <a:xfrm>
          <a:off x="6705600" y="28079700"/>
          <a:ext cx="4762"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200025</xdr:rowOff>
    </xdr:to>
    <xdr:sp macro="" textlink="">
      <xdr:nvSpPr>
        <xdr:cNvPr id="1165" name="Text Box 19"/>
        <xdr:cNvSpPr txBox="1">
          <a:spLocks noChangeArrowheads="1"/>
        </xdr:cNvSpPr>
      </xdr:nvSpPr>
      <xdr:spPr bwMode="auto">
        <a:xfrm>
          <a:off x="6705600" y="28079700"/>
          <a:ext cx="4762"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66"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67"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68"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69"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70"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71"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72"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73"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180975</xdr:rowOff>
    </xdr:to>
    <xdr:sp macro="" textlink="">
      <xdr:nvSpPr>
        <xdr:cNvPr id="1174" name="Text Box 19"/>
        <xdr:cNvSpPr txBox="1">
          <a:spLocks noChangeArrowheads="1"/>
        </xdr:cNvSpPr>
      </xdr:nvSpPr>
      <xdr:spPr bwMode="auto">
        <a:xfrm>
          <a:off x="6705600" y="28079700"/>
          <a:ext cx="4762"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180975</xdr:rowOff>
    </xdr:to>
    <xdr:sp macro="" textlink="">
      <xdr:nvSpPr>
        <xdr:cNvPr id="1175" name="Text Box 19"/>
        <xdr:cNvSpPr txBox="1">
          <a:spLocks noChangeArrowheads="1"/>
        </xdr:cNvSpPr>
      </xdr:nvSpPr>
      <xdr:spPr bwMode="auto">
        <a:xfrm>
          <a:off x="6705600" y="28079700"/>
          <a:ext cx="4762"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180975</xdr:rowOff>
    </xdr:to>
    <xdr:sp macro="" textlink="">
      <xdr:nvSpPr>
        <xdr:cNvPr id="1176" name="Text Box 19"/>
        <xdr:cNvSpPr txBox="1">
          <a:spLocks noChangeArrowheads="1"/>
        </xdr:cNvSpPr>
      </xdr:nvSpPr>
      <xdr:spPr bwMode="auto">
        <a:xfrm>
          <a:off x="6705600" y="28079700"/>
          <a:ext cx="4762"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77"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78"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79"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80"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81"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82"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83"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84"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375031</xdr:rowOff>
    </xdr:to>
    <xdr:sp macro="" textlink="">
      <xdr:nvSpPr>
        <xdr:cNvPr id="1185" name="Text Box 19"/>
        <xdr:cNvSpPr txBox="1">
          <a:spLocks noChangeArrowheads="1"/>
        </xdr:cNvSpPr>
      </xdr:nvSpPr>
      <xdr:spPr bwMode="auto">
        <a:xfrm>
          <a:off x="6705600" y="28079700"/>
          <a:ext cx="4762" cy="6262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375031</xdr:rowOff>
    </xdr:to>
    <xdr:sp macro="" textlink="">
      <xdr:nvSpPr>
        <xdr:cNvPr id="1186" name="Text Box 19"/>
        <xdr:cNvSpPr txBox="1">
          <a:spLocks noChangeArrowheads="1"/>
        </xdr:cNvSpPr>
      </xdr:nvSpPr>
      <xdr:spPr bwMode="auto">
        <a:xfrm>
          <a:off x="6705600" y="28079700"/>
          <a:ext cx="4762" cy="6262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375031</xdr:rowOff>
    </xdr:to>
    <xdr:sp macro="" textlink="">
      <xdr:nvSpPr>
        <xdr:cNvPr id="1187" name="Text Box 19"/>
        <xdr:cNvSpPr txBox="1">
          <a:spLocks noChangeArrowheads="1"/>
        </xdr:cNvSpPr>
      </xdr:nvSpPr>
      <xdr:spPr bwMode="auto">
        <a:xfrm>
          <a:off x="6705600" y="28079700"/>
          <a:ext cx="4762" cy="6262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317881</xdr:rowOff>
    </xdr:to>
    <xdr:sp macro="" textlink="">
      <xdr:nvSpPr>
        <xdr:cNvPr id="1188" name="Text Box 19"/>
        <xdr:cNvSpPr txBox="1">
          <a:spLocks noChangeArrowheads="1"/>
        </xdr:cNvSpPr>
      </xdr:nvSpPr>
      <xdr:spPr bwMode="auto">
        <a:xfrm>
          <a:off x="6705600" y="28079700"/>
          <a:ext cx="4762" cy="5691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317881</xdr:rowOff>
    </xdr:to>
    <xdr:sp macro="" textlink="">
      <xdr:nvSpPr>
        <xdr:cNvPr id="1189" name="Text Box 19"/>
        <xdr:cNvSpPr txBox="1">
          <a:spLocks noChangeArrowheads="1"/>
        </xdr:cNvSpPr>
      </xdr:nvSpPr>
      <xdr:spPr bwMode="auto">
        <a:xfrm>
          <a:off x="6705600" y="28079700"/>
          <a:ext cx="4762" cy="5691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317881</xdr:rowOff>
    </xdr:to>
    <xdr:sp macro="" textlink="">
      <xdr:nvSpPr>
        <xdr:cNvPr id="1190" name="Text Box 19"/>
        <xdr:cNvSpPr txBox="1">
          <a:spLocks noChangeArrowheads="1"/>
        </xdr:cNvSpPr>
      </xdr:nvSpPr>
      <xdr:spPr bwMode="auto">
        <a:xfrm>
          <a:off x="6705600" y="28079700"/>
          <a:ext cx="4762" cy="5691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375031</xdr:rowOff>
    </xdr:to>
    <xdr:sp macro="" textlink="">
      <xdr:nvSpPr>
        <xdr:cNvPr id="1191" name="Text Box 19"/>
        <xdr:cNvSpPr txBox="1">
          <a:spLocks noChangeArrowheads="1"/>
        </xdr:cNvSpPr>
      </xdr:nvSpPr>
      <xdr:spPr bwMode="auto">
        <a:xfrm>
          <a:off x="6705600" y="28079700"/>
          <a:ext cx="4762" cy="6262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92"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7142</xdr:rowOff>
    </xdr:to>
    <xdr:sp macro="" textlink="">
      <xdr:nvSpPr>
        <xdr:cNvPr id="1193" name="Text Box 19"/>
        <xdr:cNvSpPr txBox="1">
          <a:spLocks noChangeArrowheads="1"/>
        </xdr:cNvSpPr>
      </xdr:nvSpPr>
      <xdr:spPr bwMode="auto">
        <a:xfrm>
          <a:off x="6705600" y="28079700"/>
          <a:ext cx="4762" cy="254795"/>
        </a:xfrm>
        <a:prstGeom prst="rect">
          <a:avLst/>
        </a:prstGeom>
        <a:noFill/>
        <a:ln w="9525">
          <a:noFill/>
          <a:miter lim="800000"/>
          <a:headEnd/>
          <a:tailEnd/>
        </a:ln>
      </xdr:spPr>
    </xdr:sp>
    <xdr:clientData/>
  </xdr:twoCellAnchor>
  <xdr:twoCellAnchor editAs="oneCell">
    <xdr:from>
      <xdr:col>2</xdr:col>
      <xdr:colOff>609600</xdr:colOff>
      <xdr:row>584</xdr:row>
      <xdr:rowOff>0</xdr:rowOff>
    </xdr:from>
    <xdr:to>
      <xdr:col>3</xdr:col>
      <xdr:colOff>19050</xdr:colOff>
      <xdr:row>585</xdr:row>
      <xdr:rowOff>9526</xdr:rowOff>
    </xdr:to>
    <xdr:sp macro="" textlink="">
      <xdr:nvSpPr>
        <xdr:cNvPr id="1194"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585</xdr:row>
      <xdr:rowOff>0</xdr:rowOff>
    </xdr:from>
    <xdr:to>
      <xdr:col>3</xdr:col>
      <xdr:colOff>19050</xdr:colOff>
      <xdr:row>585</xdr:row>
      <xdr:rowOff>161925</xdr:rowOff>
    </xdr:to>
    <xdr:sp macro="" textlink="">
      <xdr:nvSpPr>
        <xdr:cNvPr id="1195"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585</xdr:row>
      <xdr:rowOff>0</xdr:rowOff>
    </xdr:from>
    <xdr:to>
      <xdr:col>3</xdr:col>
      <xdr:colOff>19050</xdr:colOff>
      <xdr:row>585</xdr:row>
      <xdr:rowOff>161925</xdr:rowOff>
    </xdr:to>
    <xdr:sp macro="" textlink="">
      <xdr:nvSpPr>
        <xdr:cNvPr id="1196"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585</xdr:row>
      <xdr:rowOff>0</xdr:rowOff>
    </xdr:from>
    <xdr:to>
      <xdr:col>3</xdr:col>
      <xdr:colOff>19050</xdr:colOff>
      <xdr:row>585</xdr:row>
      <xdr:rowOff>161925</xdr:rowOff>
    </xdr:to>
    <xdr:sp macro="" textlink="">
      <xdr:nvSpPr>
        <xdr:cNvPr id="1197"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585</xdr:row>
      <xdr:rowOff>0</xdr:rowOff>
    </xdr:from>
    <xdr:to>
      <xdr:col>3</xdr:col>
      <xdr:colOff>19050</xdr:colOff>
      <xdr:row>585</xdr:row>
      <xdr:rowOff>161925</xdr:rowOff>
    </xdr:to>
    <xdr:sp macro="" textlink="">
      <xdr:nvSpPr>
        <xdr:cNvPr id="1198"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586</xdr:row>
      <xdr:rowOff>0</xdr:rowOff>
    </xdr:from>
    <xdr:to>
      <xdr:col>3</xdr:col>
      <xdr:colOff>19050</xdr:colOff>
      <xdr:row>586</xdr:row>
      <xdr:rowOff>161925</xdr:rowOff>
    </xdr:to>
    <xdr:sp macro="" textlink="">
      <xdr:nvSpPr>
        <xdr:cNvPr id="1199"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586</xdr:row>
      <xdr:rowOff>0</xdr:rowOff>
    </xdr:from>
    <xdr:to>
      <xdr:col>3</xdr:col>
      <xdr:colOff>19050</xdr:colOff>
      <xdr:row>586</xdr:row>
      <xdr:rowOff>161925</xdr:rowOff>
    </xdr:to>
    <xdr:sp macro="" textlink="">
      <xdr:nvSpPr>
        <xdr:cNvPr id="1200"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586</xdr:row>
      <xdr:rowOff>0</xdr:rowOff>
    </xdr:from>
    <xdr:to>
      <xdr:col>3</xdr:col>
      <xdr:colOff>19050</xdr:colOff>
      <xdr:row>586</xdr:row>
      <xdr:rowOff>161925</xdr:rowOff>
    </xdr:to>
    <xdr:sp macro="" textlink="">
      <xdr:nvSpPr>
        <xdr:cNvPr id="1201"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586</xdr:row>
      <xdr:rowOff>0</xdr:rowOff>
    </xdr:from>
    <xdr:to>
      <xdr:col>3</xdr:col>
      <xdr:colOff>19050</xdr:colOff>
      <xdr:row>586</xdr:row>
      <xdr:rowOff>161925</xdr:rowOff>
    </xdr:to>
    <xdr:sp macro="" textlink="">
      <xdr:nvSpPr>
        <xdr:cNvPr id="1202"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588</xdr:row>
      <xdr:rowOff>0</xdr:rowOff>
    </xdr:from>
    <xdr:to>
      <xdr:col>3</xdr:col>
      <xdr:colOff>19050</xdr:colOff>
      <xdr:row>588</xdr:row>
      <xdr:rowOff>161925</xdr:rowOff>
    </xdr:to>
    <xdr:sp macro="" textlink="">
      <xdr:nvSpPr>
        <xdr:cNvPr id="1203"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588</xdr:row>
      <xdr:rowOff>0</xdr:rowOff>
    </xdr:from>
    <xdr:to>
      <xdr:col>3</xdr:col>
      <xdr:colOff>19050</xdr:colOff>
      <xdr:row>588</xdr:row>
      <xdr:rowOff>161925</xdr:rowOff>
    </xdr:to>
    <xdr:sp macro="" textlink="">
      <xdr:nvSpPr>
        <xdr:cNvPr id="1204"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588</xdr:row>
      <xdr:rowOff>0</xdr:rowOff>
    </xdr:from>
    <xdr:to>
      <xdr:col>3</xdr:col>
      <xdr:colOff>19050</xdr:colOff>
      <xdr:row>588</xdr:row>
      <xdr:rowOff>161925</xdr:rowOff>
    </xdr:to>
    <xdr:sp macro="" textlink="">
      <xdr:nvSpPr>
        <xdr:cNvPr id="1205"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588</xdr:row>
      <xdr:rowOff>0</xdr:rowOff>
    </xdr:from>
    <xdr:to>
      <xdr:col>3</xdr:col>
      <xdr:colOff>19050</xdr:colOff>
      <xdr:row>588</xdr:row>
      <xdr:rowOff>161925</xdr:rowOff>
    </xdr:to>
    <xdr:sp macro="" textlink="">
      <xdr:nvSpPr>
        <xdr:cNvPr id="1206"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589</xdr:row>
      <xdr:rowOff>0</xdr:rowOff>
    </xdr:from>
    <xdr:to>
      <xdr:col>3</xdr:col>
      <xdr:colOff>19050</xdr:colOff>
      <xdr:row>589</xdr:row>
      <xdr:rowOff>161925</xdr:rowOff>
    </xdr:to>
    <xdr:sp macro="" textlink="">
      <xdr:nvSpPr>
        <xdr:cNvPr id="1207"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589</xdr:row>
      <xdr:rowOff>0</xdr:rowOff>
    </xdr:from>
    <xdr:to>
      <xdr:col>3</xdr:col>
      <xdr:colOff>19050</xdr:colOff>
      <xdr:row>589</xdr:row>
      <xdr:rowOff>161925</xdr:rowOff>
    </xdr:to>
    <xdr:sp macro="" textlink="">
      <xdr:nvSpPr>
        <xdr:cNvPr id="1208"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589</xdr:row>
      <xdr:rowOff>0</xdr:rowOff>
    </xdr:from>
    <xdr:to>
      <xdr:col>3</xdr:col>
      <xdr:colOff>19050</xdr:colOff>
      <xdr:row>589</xdr:row>
      <xdr:rowOff>161925</xdr:rowOff>
    </xdr:to>
    <xdr:sp macro="" textlink="">
      <xdr:nvSpPr>
        <xdr:cNvPr id="1209"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589</xdr:row>
      <xdr:rowOff>0</xdr:rowOff>
    </xdr:from>
    <xdr:to>
      <xdr:col>3</xdr:col>
      <xdr:colOff>19050</xdr:colOff>
      <xdr:row>589</xdr:row>
      <xdr:rowOff>161925</xdr:rowOff>
    </xdr:to>
    <xdr:sp macro="" textlink="">
      <xdr:nvSpPr>
        <xdr:cNvPr id="1210"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590</xdr:row>
      <xdr:rowOff>0</xdr:rowOff>
    </xdr:from>
    <xdr:to>
      <xdr:col>3</xdr:col>
      <xdr:colOff>19050</xdr:colOff>
      <xdr:row>590</xdr:row>
      <xdr:rowOff>161925</xdr:rowOff>
    </xdr:to>
    <xdr:sp macro="" textlink="">
      <xdr:nvSpPr>
        <xdr:cNvPr id="1211"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590</xdr:row>
      <xdr:rowOff>0</xdr:rowOff>
    </xdr:from>
    <xdr:to>
      <xdr:col>3</xdr:col>
      <xdr:colOff>19050</xdr:colOff>
      <xdr:row>590</xdr:row>
      <xdr:rowOff>161925</xdr:rowOff>
    </xdr:to>
    <xdr:sp macro="" textlink="">
      <xdr:nvSpPr>
        <xdr:cNvPr id="1212"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590</xdr:row>
      <xdr:rowOff>0</xdr:rowOff>
    </xdr:from>
    <xdr:to>
      <xdr:col>3</xdr:col>
      <xdr:colOff>19050</xdr:colOff>
      <xdr:row>590</xdr:row>
      <xdr:rowOff>161925</xdr:rowOff>
    </xdr:to>
    <xdr:sp macro="" textlink="">
      <xdr:nvSpPr>
        <xdr:cNvPr id="1213"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590</xdr:row>
      <xdr:rowOff>0</xdr:rowOff>
    </xdr:from>
    <xdr:to>
      <xdr:col>3</xdr:col>
      <xdr:colOff>19050</xdr:colOff>
      <xdr:row>590</xdr:row>
      <xdr:rowOff>161925</xdr:rowOff>
    </xdr:to>
    <xdr:sp macro="" textlink="">
      <xdr:nvSpPr>
        <xdr:cNvPr id="1214"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599</xdr:row>
      <xdr:rowOff>0</xdr:rowOff>
    </xdr:from>
    <xdr:to>
      <xdr:col>3</xdr:col>
      <xdr:colOff>19050</xdr:colOff>
      <xdr:row>599</xdr:row>
      <xdr:rowOff>161925</xdr:rowOff>
    </xdr:to>
    <xdr:sp macro="" textlink="">
      <xdr:nvSpPr>
        <xdr:cNvPr id="1215"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599</xdr:row>
      <xdr:rowOff>0</xdr:rowOff>
    </xdr:from>
    <xdr:to>
      <xdr:col>3</xdr:col>
      <xdr:colOff>19050</xdr:colOff>
      <xdr:row>599</xdr:row>
      <xdr:rowOff>161925</xdr:rowOff>
    </xdr:to>
    <xdr:sp macro="" textlink="">
      <xdr:nvSpPr>
        <xdr:cNvPr id="1216"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599</xdr:row>
      <xdr:rowOff>0</xdr:rowOff>
    </xdr:from>
    <xdr:to>
      <xdr:col>3</xdr:col>
      <xdr:colOff>19050</xdr:colOff>
      <xdr:row>599</xdr:row>
      <xdr:rowOff>161925</xdr:rowOff>
    </xdr:to>
    <xdr:sp macro="" textlink="">
      <xdr:nvSpPr>
        <xdr:cNvPr id="1217"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599</xdr:row>
      <xdr:rowOff>0</xdr:rowOff>
    </xdr:from>
    <xdr:to>
      <xdr:col>3</xdr:col>
      <xdr:colOff>19050</xdr:colOff>
      <xdr:row>599</xdr:row>
      <xdr:rowOff>161925</xdr:rowOff>
    </xdr:to>
    <xdr:sp macro="" textlink="">
      <xdr:nvSpPr>
        <xdr:cNvPr id="1218"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601</xdr:row>
      <xdr:rowOff>0</xdr:rowOff>
    </xdr:from>
    <xdr:to>
      <xdr:col>3</xdr:col>
      <xdr:colOff>19050</xdr:colOff>
      <xdr:row>601</xdr:row>
      <xdr:rowOff>161925</xdr:rowOff>
    </xdr:to>
    <xdr:sp macro="" textlink="">
      <xdr:nvSpPr>
        <xdr:cNvPr id="1219"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601</xdr:row>
      <xdr:rowOff>0</xdr:rowOff>
    </xdr:from>
    <xdr:to>
      <xdr:col>3</xdr:col>
      <xdr:colOff>19050</xdr:colOff>
      <xdr:row>601</xdr:row>
      <xdr:rowOff>161925</xdr:rowOff>
    </xdr:to>
    <xdr:sp macro="" textlink="">
      <xdr:nvSpPr>
        <xdr:cNvPr id="1220"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601</xdr:row>
      <xdr:rowOff>0</xdr:rowOff>
    </xdr:from>
    <xdr:to>
      <xdr:col>3</xdr:col>
      <xdr:colOff>19050</xdr:colOff>
      <xdr:row>601</xdr:row>
      <xdr:rowOff>161925</xdr:rowOff>
    </xdr:to>
    <xdr:sp macro="" textlink="">
      <xdr:nvSpPr>
        <xdr:cNvPr id="1221"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601</xdr:row>
      <xdr:rowOff>0</xdr:rowOff>
    </xdr:from>
    <xdr:to>
      <xdr:col>3</xdr:col>
      <xdr:colOff>19050</xdr:colOff>
      <xdr:row>601</xdr:row>
      <xdr:rowOff>161925</xdr:rowOff>
    </xdr:to>
    <xdr:sp macro="" textlink="">
      <xdr:nvSpPr>
        <xdr:cNvPr id="1222"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603</xdr:row>
      <xdr:rowOff>0</xdr:rowOff>
    </xdr:from>
    <xdr:to>
      <xdr:col>3</xdr:col>
      <xdr:colOff>19050</xdr:colOff>
      <xdr:row>603</xdr:row>
      <xdr:rowOff>161925</xdr:rowOff>
    </xdr:to>
    <xdr:sp macro="" textlink="">
      <xdr:nvSpPr>
        <xdr:cNvPr id="1223"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603</xdr:row>
      <xdr:rowOff>0</xdr:rowOff>
    </xdr:from>
    <xdr:to>
      <xdr:col>3</xdr:col>
      <xdr:colOff>19050</xdr:colOff>
      <xdr:row>603</xdr:row>
      <xdr:rowOff>161925</xdr:rowOff>
    </xdr:to>
    <xdr:sp macro="" textlink="">
      <xdr:nvSpPr>
        <xdr:cNvPr id="1224"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603</xdr:row>
      <xdr:rowOff>0</xdr:rowOff>
    </xdr:from>
    <xdr:to>
      <xdr:col>3</xdr:col>
      <xdr:colOff>19050</xdr:colOff>
      <xdr:row>603</xdr:row>
      <xdr:rowOff>161925</xdr:rowOff>
    </xdr:to>
    <xdr:sp macro="" textlink="">
      <xdr:nvSpPr>
        <xdr:cNvPr id="1225"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603</xdr:row>
      <xdr:rowOff>0</xdr:rowOff>
    </xdr:from>
    <xdr:to>
      <xdr:col>3</xdr:col>
      <xdr:colOff>19050</xdr:colOff>
      <xdr:row>603</xdr:row>
      <xdr:rowOff>161925</xdr:rowOff>
    </xdr:to>
    <xdr:sp macro="" textlink="">
      <xdr:nvSpPr>
        <xdr:cNvPr id="1226"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584</xdr:row>
      <xdr:rowOff>0</xdr:rowOff>
    </xdr:from>
    <xdr:to>
      <xdr:col>3</xdr:col>
      <xdr:colOff>3998</xdr:colOff>
      <xdr:row>585</xdr:row>
      <xdr:rowOff>9527</xdr:rowOff>
    </xdr:to>
    <xdr:sp macro="" textlink="">
      <xdr:nvSpPr>
        <xdr:cNvPr id="1227" name="Text Box 19"/>
        <xdr:cNvSpPr txBox="1">
          <a:spLocks noChangeArrowheads="1"/>
        </xdr:cNvSpPr>
      </xdr:nvSpPr>
      <xdr:spPr bwMode="auto">
        <a:xfrm>
          <a:off x="6705600" y="2828925"/>
          <a:ext cx="3998" cy="257175"/>
        </a:xfrm>
        <a:prstGeom prst="rect">
          <a:avLst/>
        </a:prstGeom>
        <a:noFill/>
        <a:ln w="9525">
          <a:noFill/>
          <a:miter lim="800000"/>
          <a:headEnd/>
          <a:tailEnd/>
        </a:ln>
      </xdr:spPr>
    </xdr:sp>
    <xdr:clientData/>
  </xdr:twoCellAnchor>
  <xdr:twoCellAnchor editAs="oneCell">
    <xdr:from>
      <xdr:col>2</xdr:col>
      <xdr:colOff>609600</xdr:colOff>
      <xdr:row>605</xdr:row>
      <xdr:rowOff>0</xdr:rowOff>
    </xdr:from>
    <xdr:to>
      <xdr:col>3</xdr:col>
      <xdr:colOff>19050</xdr:colOff>
      <xdr:row>606</xdr:row>
      <xdr:rowOff>9524</xdr:rowOff>
    </xdr:to>
    <xdr:sp macro="" textlink="">
      <xdr:nvSpPr>
        <xdr:cNvPr id="1228"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606</xdr:row>
      <xdr:rowOff>0</xdr:rowOff>
    </xdr:from>
    <xdr:to>
      <xdr:col>3</xdr:col>
      <xdr:colOff>19050</xdr:colOff>
      <xdr:row>606</xdr:row>
      <xdr:rowOff>161925</xdr:rowOff>
    </xdr:to>
    <xdr:sp macro="" textlink="">
      <xdr:nvSpPr>
        <xdr:cNvPr id="1229"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606</xdr:row>
      <xdr:rowOff>0</xdr:rowOff>
    </xdr:from>
    <xdr:to>
      <xdr:col>3</xdr:col>
      <xdr:colOff>19050</xdr:colOff>
      <xdr:row>606</xdr:row>
      <xdr:rowOff>161925</xdr:rowOff>
    </xdr:to>
    <xdr:sp macro="" textlink="">
      <xdr:nvSpPr>
        <xdr:cNvPr id="1230"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606</xdr:row>
      <xdr:rowOff>0</xdr:rowOff>
    </xdr:from>
    <xdr:to>
      <xdr:col>3</xdr:col>
      <xdr:colOff>19050</xdr:colOff>
      <xdr:row>606</xdr:row>
      <xdr:rowOff>161925</xdr:rowOff>
    </xdr:to>
    <xdr:sp macro="" textlink="">
      <xdr:nvSpPr>
        <xdr:cNvPr id="1231"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606</xdr:row>
      <xdr:rowOff>0</xdr:rowOff>
    </xdr:from>
    <xdr:to>
      <xdr:col>3</xdr:col>
      <xdr:colOff>19050</xdr:colOff>
      <xdr:row>606</xdr:row>
      <xdr:rowOff>161925</xdr:rowOff>
    </xdr:to>
    <xdr:sp macro="" textlink="">
      <xdr:nvSpPr>
        <xdr:cNvPr id="1232"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607</xdr:row>
      <xdr:rowOff>0</xdr:rowOff>
    </xdr:from>
    <xdr:to>
      <xdr:col>3</xdr:col>
      <xdr:colOff>19050</xdr:colOff>
      <xdr:row>607</xdr:row>
      <xdr:rowOff>161925</xdr:rowOff>
    </xdr:to>
    <xdr:sp macro="" textlink="">
      <xdr:nvSpPr>
        <xdr:cNvPr id="1233"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607</xdr:row>
      <xdr:rowOff>0</xdr:rowOff>
    </xdr:from>
    <xdr:to>
      <xdr:col>3</xdr:col>
      <xdr:colOff>19050</xdr:colOff>
      <xdr:row>607</xdr:row>
      <xdr:rowOff>161925</xdr:rowOff>
    </xdr:to>
    <xdr:sp macro="" textlink="">
      <xdr:nvSpPr>
        <xdr:cNvPr id="1234"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607</xdr:row>
      <xdr:rowOff>0</xdr:rowOff>
    </xdr:from>
    <xdr:to>
      <xdr:col>3</xdr:col>
      <xdr:colOff>19050</xdr:colOff>
      <xdr:row>607</xdr:row>
      <xdr:rowOff>161925</xdr:rowOff>
    </xdr:to>
    <xdr:sp macro="" textlink="">
      <xdr:nvSpPr>
        <xdr:cNvPr id="1235"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607</xdr:row>
      <xdr:rowOff>0</xdr:rowOff>
    </xdr:from>
    <xdr:to>
      <xdr:col>3</xdr:col>
      <xdr:colOff>19050</xdr:colOff>
      <xdr:row>607</xdr:row>
      <xdr:rowOff>161925</xdr:rowOff>
    </xdr:to>
    <xdr:sp macro="" textlink="">
      <xdr:nvSpPr>
        <xdr:cNvPr id="1236"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609</xdr:row>
      <xdr:rowOff>0</xdr:rowOff>
    </xdr:from>
    <xdr:to>
      <xdr:col>3</xdr:col>
      <xdr:colOff>19050</xdr:colOff>
      <xdr:row>609</xdr:row>
      <xdr:rowOff>161925</xdr:rowOff>
    </xdr:to>
    <xdr:sp macro="" textlink="">
      <xdr:nvSpPr>
        <xdr:cNvPr id="1237"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609</xdr:row>
      <xdr:rowOff>0</xdr:rowOff>
    </xdr:from>
    <xdr:to>
      <xdr:col>3</xdr:col>
      <xdr:colOff>19050</xdr:colOff>
      <xdr:row>609</xdr:row>
      <xdr:rowOff>161925</xdr:rowOff>
    </xdr:to>
    <xdr:sp macro="" textlink="">
      <xdr:nvSpPr>
        <xdr:cNvPr id="1238"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609</xdr:row>
      <xdr:rowOff>0</xdr:rowOff>
    </xdr:from>
    <xdr:to>
      <xdr:col>3</xdr:col>
      <xdr:colOff>19050</xdr:colOff>
      <xdr:row>609</xdr:row>
      <xdr:rowOff>161925</xdr:rowOff>
    </xdr:to>
    <xdr:sp macro="" textlink="">
      <xdr:nvSpPr>
        <xdr:cNvPr id="1239"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609</xdr:row>
      <xdr:rowOff>0</xdr:rowOff>
    </xdr:from>
    <xdr:to>
      <xdr:col>3</xdr:col>
      <xdr:colOff>19050</xdr:colOff>
      <xdr:row>609</xdr:row>
      <xdr:rowOff>161925</xdr:rowOff>
    </xdr:to>
    <xdr:sp macro="" textlink="">
      <xdr:nvSpPr>
        <xdr:cNvPr id="1240"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610</xdr:row>
      <xdr:rowOff>0</xdr:rowOff>
    </xdr:from>
    <xdr:to>
      <xdr:col>3</xdr:col>
      <xdr:colOff>19050</xdr:colOff>
      <xdr:row>610</xdr:row>
      <xdr:rowOff>161925</xdr:rowOff>
    </xdr:to>
    <xdr:sp macro="" textlink="">
      <xdr:nvSpPr>
        <xdr:cNvPr id="1241"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610</xdr:row>
      <xdr:rowOff>0</xdr:rowOff>
    </xdr:from>
    <xdr:to>
      <xdr:col>3</xdr:col>
      <xdr:colOff>19050</xdr:colOff>
      <xdr:row>610</xdr:row>
      <xdr:rowOff>161925</xdr:rowOff>
    </xdr:to>
    <xdr:sp macro="" textlink="">
      <xdr:nvSpPr>
        <xdr:cNvPr id="1242"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610</xdr:row>
      <xdr:rowOff>0</xdr:rowOff>
    </xdr:from>
    <xdr:to>
      <xdr:col>3</xdr:col>
      <xdr:colOff>19050</xdr:colOff>
      <xdr:row>610</xdr:row>
      <xdr:rowOff>161925</xdr:rowOff>
    </xdr:to>
    <xdr:sp macro="" textlink="">
      <xdr:nvSpPr>
        <xdr:cNvPr id="1243"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610</xdr:row>
      <xdr:rowOff>0</xdr:rowOff>
    </xdr:from>
    <xdr:to>
      <xdr:col>3</xdr:col>
      <xdr:colOff>19050</xdr:colOff>
      <xdr:row>610</xdr:row>
      <xdr:rowOff>161925</xdr:rowOff>
    </xdr:to>
    <xdr:sp macro="" textlink="">
      <xdr:nvSpPr>
        <xdr:cNvPr id="1244"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611</xdr:row>
      <xdr:rowOff>0</xdr:rowOff>
    </xdr:from>
    <xdr:to>
      <xdr:col>3</xdr:col>
      <xdr:colOff>19050</xdr:colOff>
      <xdr:row>611</xdr:row>
      <xdr:rowOff>161925</xdr:rowOff>
    </xdr:to>
    <xdr:sp macro="" textlink="">
      <xdr:nvSpPr>
        <xdr:cNvPr id="1245"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611</xdr:row>
      <xdr:rowOff>0</xdr:rowOff>
    </xdr:from>
    <xdr:to>
      <xdr:col>3</xdr:col>
      <xdr:colOff>19050</xdr:colOff>
      <xdr:row>611</xdr:row>
      <xdr:rowOff>161925</xdr:rowOff>
    </xdr:to>
    <xdr:sp macro="" textlink="">
      <xdr:nvSpPr>
        <xdr:cNvPr id="1246"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611</xdr:row>
      <xdr:rowOff>0</xdr:rowOff>
    </xdr:from>
    <xdr:to>
      <xdr:col>3</xdr:col>
      <xdr:colOff>19050</xdr:colOff>
      <xdr:row>611</xdr:row>
      <xdr:rowOff>161925</xdr:rowOff>
    </xdr:to>
    <xdr:sp macro="" textlink="">
      <xdr:nvSpPr>
        <xdr:cNvPr id="1247"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611</xdr:row>
      <xdr:rowOff>0</xdr:rowOff>
    </xdr:from>
    <xdr:to>
      <xdr:col>3</xdr:col>
      <xdr:colOff>19050</xdr:colOff>
      <xdr:row>611</xdr:row>
      <xdr:rowOff>161925</xdr:rowOff>
    </xdr:to>
    <xdr:sp macro="" textlink="">
      <xdr:nvSpPr>
        <xdr:cNvPr id="1248"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620</xdr:row>
      <xdr:rowOff>0</xdr:rowOff>
    </xdr:from>
    <xdr:to>
      <xdr:col>3</xdr:col>
      <xdr:colOff>19050</xdr:colOff>
      <xdr:row>620</xdr:row>
      <xdr:rowOff>161925</xdr:rowOff>
    </xdr:to>
    <xdr:sp macro="" textlink="">
      <xdr:nvSpPr>
        <xdr:cNvPr id="1249"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620</xdr:row>
      <xdr:rowOff>0</xdr:rowOff>
    </xdr:from>
    <xdr:to>
      <xdr:col>3</xdr:col>
      <xdr:colOff>19050</xdr:colOff>
      <xdr:row>620</xdr:row>
      <xdr:rowOff>161925</xdr:rowOff>
    </xdr:to>
    <xdr:sp macro="" textlink="">
      <xdr:nvSpPr>
        <xdr:cNvPr id="1250"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620</xdr:row>
      <xdr:rowOff>0</xdr:rowOff>
    </xdr:from>
    <xdr:to>
      <xdr:col>3</xdr:col>
      <xdr:colOff>19050</xdr:colOff>
      <xdr:row>620</xdr:row>
      <xdr:rowOff>161925</xdr:rowOff>
    </xdr:to>
    <xdr:sp macro="" textlink="">
      <xdr:nvSpPr>
        <xdr:cNvPr id="1251"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620</xdr:row>
      <xdr:rowOff>0</xdr:rowOff>
    </xdr:from>
    <xdr:to>
      <xdr:col>3</xdr:col>
      <xdr:colOff>19050</xdr:colOff>
      <xdr:row>620</xdr:row>
      <xdr:rowOff>161925</xdr:rowOff>
    </xdr:to>
    <xdr:sp macro="" textlink="">
      <xdr:nvSpPr>
        <xdr:cNvPr id="1252"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622</xdr:row>
      <xdr:rowOff>0</xdr:rowOff>
    </xdr:from>
    <xdr:to>
      <xdr:col>3</xdr:col>
      <xdr:colOff>19050</xdr:colOff>
      <xdr:row>622</xdr:row>
      <xdr:rowOff>161925</xdr:rowOff>
    </xdr:to>
    <xdr:sp macro="" textlink="">
      <xdr:nvSpPr>
        <xdr:cNvPr id="1253"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622</xdr:row>
      <xdr:rowOff>0</xdr:rowOff>
    </xdr:from>
    <xdr:to>
      <xdr:col>3</xdr:col>
      <xdr:colOff>19050</xdr:colOff>
      <xdr:row>622</xdr:row>
      <xdr:rowOff>161925</xdr:rowOff>
    </xdr:to>
    <xdr:sp macro="" textlink="">
      <xdr:nvSpPr>
        <xdr:cNvPr id="1254"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622</xdr:row>
      <xdr:rowOff>0</xdr:rowOff>
    </xdr:from>
    <xdr:to>
      <xdr:col>3</xdr:col>
      <xdr:colOff>19050</xdr:colOff>
      <xdr:row>622</xdr:row>
      <xdr:rowOff>161925</xdr:rowOff>
    </xdr:to>
    <xdr:sp macro="" textlink="">
      <xdr:nvSpPr>
        <xdr:cNvPr id="1255"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622</xdr:row>
      <xdr:rowOff>0</xdr:rowOff>
    </xdr:from>
    <xdr:to>
      <xdr:col>3</xdr:col>
      <xdr:colOff>19050</xdr:colOff>
      <xdr:row>622</xdr:row>
      <xdr:rowOff>161925</xdr:rowOff>
    </xdr:to>
    <xdr:sp macro="" textlink="">
      <xdr:nvSpPr>
        <xdr:cNvPr id="1256"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624</xdr:row>
      <xdr:rowOff>0</xdr:rowOff>
    </xdr:from>
    <xdr:to>
      <xdr:col>3</xdr:col>
      <xdr:colOff>19050</xdr:colOff>
      <xdr:row>624</xdr:row>
      <xdr:rowOff>161925</xdr:rowOff>
    </xdr:to>
    <xdr:sp macro="" textlink="">
      <xdr:nvSpPr>
        <xdr:cNvPr id="1257"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624</xdr:row>
      <xdr:rowOff>0</xdr:rowOff>
    </xdr:from>
    <xdr:to>
      <xdr:col>3</xdr:col>
      <xdr:colOff>19050</xdr:colOff>
      <xdr:row>624</xdr:row>
      <xdr:rowOff>161925</xdr:rowOff>
    </xdr:to>
    <xdr:sp macro="" textlink="">
      <xdr:nvSpPr>
        <xdr:cNvPr id="1258"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624</xdr:row>
      <xdr:rowOff>0</xdr:rowOff>
    </xdr:from>
    <xdr:to>
      <xdr:col>3</xdr:col>
      <xdr:colOff>19050</xdr:colOff>
      <xdr:row>624</xdr:row>
      <xdr:rowOff>161925</xdr:rowOff>
    </xdr:to>
    <xdr:sp macro="" textlink="">
      <xdr:nvSpPr>
        <xdr:cNvPr id="1259"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624</xdr:row>
      <xdr:rowOff>0</xdr:rowOff>
    </xdr:from>
    <xdr:to>
      <xdr:col>3</xdr:col>
      <xdr:colOff>19050</xdr:colOff>
      <xdr:row>624</xdr:row>
      <xdr:rowOff>161925</xdr:rowOff>
    </xdr:to>
    <xdr:sp macro="" textlink="">
      <xdr:nvSpPr>
        <xdr:cNvPr id="1260"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625</xdr:row>
      <xdr:rowOff>0</xdr:rowOff>
    </xdr:from>
    <xdr:to>
      <xdr:col>3</xdr:col>
      <xdr:colOff>19050</xdr:colOff>
      <xdr:row>625</xdr:row>
      <xdr:rowOff>161925</xdr:rowOff>
    </xdr:to>
    <xdr:sp macro="" textlink="">
      <xdr:nvSpPr>
        <xdr:cNvPr id="1261" name="Text Box 19"/>
        <xdr:cNvSpPr txBox="1">
          <a:spLocks noChangeArrowheads="1"/>
        </xdr:cNvSpPr>
      </xdr:nvSpPr>
      <xdr:spPr bwMode="auto">
        <a:xfrm>
          <a:off x="6705600" y="9991725"/>
          <a:ext cx="19050" cy="161925"/>
        </a:xfrm>
        <a:prstGeom prst="rect">
          <a:avLst/>
        </a:prstGeom>
        <a:noFill/>
        <a:ln w="9525">
          <a:noFill/>
          <a:miter lim="800000"/>
          <a:headEnd/>
          <a:tailEnd/>
        </a:ln>
      </xdr:spPr>
    </xdr:sp>
    <xdr:clientData/>
  </xdr:twoCellAnchor>
  <xdr:twoCellAnchor editAs="oneCell">
    <xdr:from>
      <xdr:col>2</xdr:col>
      <xdr:colOff>609600</xdr:colOff>
      <xdr:row>625</xdr:row>
      <xdr:rowOff>0</xdr:rowOff>
    </xdr:from>
    <xdr:to>
      <xdr:col>3</xdr:col>
      <xdr:colOff>19050</xdr:colOff>
      <xdr:row>625</xdr:row>
      <xdr:rowOff>161925</xdr:rowOff>
    </xdr:to>
    <xdr:sp macro="" textlink="">
      <xdr:nvSpPr>
        <xdr:cNvPr id="1262" name="Text Box 19"/>
        <xdr:cNvSpPr txBox="1">
          <a:spLocks noChangeArrowheads="1"/>
        </xdr:cNvSpPr>
      </xdr:nvSpPr>
      <xdr:spPr bwMode="auto">
        <a:xfrm>
          <a:off x="6705600" y="9991725"/>
          <a:ext cx="19050" cy="161925"/>
        </a:xfrm>
        <a:prstGeom prst="rect">
          <a:avLst/>
        </a:prstGeom>
        <a:noFill/>
        <a:ln w="9525">
          <a:noFill/>
          <a:miter lim="800000"/>
          <a:headEnd/>
          <a:tailEnd/>
        </a:ln>
      </xdr:spPr>
    </xdr:sp>
    <xdr:clientData/>
  </xdr:twoCellAnchor>
  <xdr:twoCellAnchor editAs="oneCell">
    <xdr:from>
      <xdr:col>2</xdr:col>
      <xdr:colOff>609600</xdr:colOff>
      <xdr:row>625</xdr:row>
      <xdr:rowOff>0</xdr:rowOff>
    </xdr:from>
    <xdr:to>
      <xdr:col>3</xdr:col>
      <xdr:colOff>19050</xdr:colOff>
      <xdr:row>625</xdr:row>
      <xdr:rowOff>161925</xdr:rowOff>
    </xdr:to>
    <xdr:sp macro="" textlink="">
      <xdr:nvSpPr>
        <xdr:cNvPr id="1263" name="Text Box 19"/>
        <xdr:cNvSpPr txBox="1">
          <a:spLocks noChangeArrowheads="1"/>
        </xdr:cNvSpPr>
      </xdr:nvSpPr>
      <xdr:spPr bwMode="auto">
        <a:xfrm>
          <a:off x="6705600" y="9991725"/>
          <a:ext cx="19050" cy="161925"/>
        </a:xfrm>
        <a:prstGeom prst="rect">
          <a:avLst/>
        </a:prstGeom>
        <a:noFill/>
        <a:ln w="9525">
          <a:noFill/>
          <a:miter lim="800000"/>
          <a:headEnd/>
          <a:tailEnd/>
        </a:ln>
      </xdr:spPr>
    </xdr:sp>
    <xdr:clientData/>
  </xdr:twoCellAnchor>
  <xdr:twoCellAnchor editAs="oneCell">
    <xdr:from>
      <xdr:col>2</xdr:col>
      <xdr:colOff>609600</xdr:colOff>
      <xdr:row>625</xdr:row>
      <xdr:rowOff>0</xdr:rowOff>
    </xdr:from>
    <xdr:to>
      <xdr:col>3</xdr:col>
      <xdr:colOff>19050</xdr:colOff>
      <xdr:row>625</xdr:row>
      <xdr:rowOff>161925</xdr:rowOff>
    </xdr:to>
    <xdr:sp macro="" textlink="">
      <xdr:nvSpPr>
        <xdr:cNvPr id="1264" name="Text Box 19"/>
        <xdr:cNvSpPr txBox="1">
          <a:spLocks noChangeArrowheads="1"/>
        </xdr:cNvSpPr>
      </xdr:nvSpPr>
      <xdr:spPr bwMode="auto">
        <a:xfrm>
          <a:off x="6705600" y="9991725"/>
          <a:ext cx="19050" cy="161925"/>
        </a:xfrm>
        <a:prstGeom prst="rect">
          <a:avLst/>
        </a:prstGeom>
        <a:noFill/>
        <a:ln w="9525">
          <a:noFill/>
          <a:miter lim="800000"/>
          <a:headEnd/>
          <a:tailEnd/>
        </a:ln>
      </xdr:spPr>
    </xdr:sp>
    <xdr:clientData/>
  </xdr:twoCellAnchor>
  <xdr:twoCellAnchor editAs="oneCell">
    <xdr:from>
      <xdr:col>2</xdr:col>
      <xdr:colOff>609600</xdr:colOff>
      <xdr:row>626</xdr:row>
      <xdr:rowOff>0</xdr:rowOff>
    </xdr:from>
    <xdr:to>
      <xdr:col>3</xdr:col>
      <xdr:colOff>19050</xdr:colOff>
      <xdr:row>626</xdr:row>
      <xdr:rowOff>161925</xdr:rowOff>
    </xdr:to>
    <xdr:sp macro="" textlink="">
      <xdr:nvSpPr>
        <xdr:cNvPr id="1265" name="Text Box 19"/>
        <xdr:cNvSpPr txBox="1">
          <a:spLocks noChangeArrowheads="1"/>
        </xdr:cNvSpPr>
      </xdr:nvSpPr>
      <xdr:spPr bwMode="auto">
        <a:xfrm>
          <a:off x="6705600" y="10353675"/>
          <a:ext cx="19050" cy="161925"/>
        </a:xfrm>
        <a:prstGeom prst="rect">
          <a:avLst/>
        </a:prstGeom>
        <a:noFill/>
        <a:ln w="9525">
          <a:noFill/>
          <a:miter lim="800000"/>
          <a:headEnd/>
          <a:tailEnd/>
        </a:ln>
      </xdr:spPr>
    </xdr:sp>
    <xdr:clientData/>
  </xdr:twoCellAnchor>
  <xdr:twoCellAnchor editAs="oneCell">
    <xdr:from>
      <xdr:col>2</xdr:col>
      <xdr:colOff>609600</xdr:colOff>
      <xdr:row>626</xdr:row>
      <xdr:rowOff>0</xdr:rowOff>
    </xdr:from>
    <xdr:to>
      <xdr:col>3</xdr:col>
      <xdr:colOff>19050</xdr:colOff>
      <xdr:row>626</xdr:row>
      <xdr:rowOff>161925</xdr:rowOff>
    </xdr:to>
    <xdr:sp macro="" textlink="">
      <xdr:nvSpPr>
        <xdr:cNvPr id="1266" name="Text Box 19"/>
        <xdr:cNvSpPr txBox="1">
          <a:spLocks noChangeArrowheads="1"/>
        </xdr:cNvSpPr>
      </xdr:nvSpPr>
      <xdr:spPr bwMode="auto">
        <a:xfrm>
          <a:off x="6705600" y="10353675"/>
          <a:ext cx="19050" cy="161925"/>
        </a:xfrm>
        <a:prstGeom prst="rect">
          <a:avLst/>
        </a:prstGeom>
        <a:noFill/>
        <a:ln w="9525">
          <a:noFill/>
          <a:miter lim="800000"/>
          <a:headEnd/>
          <a:tailEnd/>
        </a:ln>
      </xdr:spPr>
    </xdr:sp>
    <xdr:clientData/>
  </xdr:twoCellAnchor>
  <xdr:twoCellAnchor editAs="oneCell">
    <xdr:from>
      <xdr:col>2</xdr:col>
      <xdr:colOff>609600</xdr:colOff>
      <xdr:row>626</xdr:row>
      <xdr:rowOff>0</xdr:rowOff>
    </xdr:from>
    <xdr:to>
      <xdr:col>3</xdr:col>
      <xdr:colOff>19050</xdr:colOff>
      <xdr:row>626</xdr:row>
      <xdr:rowOff>161925</xdr:rowOff>
    </xdr:to>
    <xdr:sp macro="" textlink="">
      <xdr:nvSpPr>
        <xdr:cNvPr id="1267" name="Text Box 19"/>
        <xdr:cNvSpPr txBox="1">
          <a:spLocks noChangeArrowheads="1"/>
        </xdr:cNvSpPr>
      </xdr:nvSpPr>
      <xdr:spPr bwMode="auto">
        <a:xfrm>
          <a:off x="6705600" y="10353675"/>
          <a:ext cx="19050" cy="161925"/>
        </a:xfrm>
        <a:prstGeom prst="rect">
          <a:avLst/>
        </a:prstGeom>
        <a:noFill/>
        <a:ln w="9525">
          <a:noFill/>
          <a:miter lim="800000"/>
          <a:headEnd/>
          <a:tailEnd/>
        </a:ln>
      </xdr:spPr>
    </xdr:sp>
    <xdr:clientData/>
  </xdr:twoCellAnchor>
  <xdr:twoCellAnchor editAs="oneCell">
    <xdr:from>
      <xdr:col>2</xdr:col>
      <xdr:colOff>609600</xdr:colOff>
      <xdr:row>626</xdr:row>
      <xdr:rowOff>0</xdr:rowOff>
    </xdr:from>
    <xdr:to>
      <xdr:col>3</xdr:col>
      <xdr:colOff>19050</xdr:colOff>
      <xdr:row>626</xdr:row>
      <xdr:rowOff>161925</xdr:rowOff>
    </xdr:to>
    <xdr:sp macro="" textlink="">
      <xdr:nvSpPr>
        <xdr:cNvPr id="1268" name="Text Box 19"/>
        <xdr:cNvSpPr txBox="1">
          <a:spLocks noChangeArrowheads="1"/>
        </xdr:cNvSpPr>
      </xdr:nvSpPr>
      <xdr:spPr bwMode="auto">
        <a:xfrm>
          <a:off x="6705600" y="10353675"/>
          <a:ext cx="19050" cy="161925"/>
        </a:xfrm>
        <a:prstGeom prst="rect">
          <a:avLst/>
        </a:prstGeom>
        <a:noFill/>
        <a:ln w="9525">
          <a:noFill/>
          <a:miter lim="800000"/>
          <a:headEnd/>
          <a:tailEnd/>
        </a:ln>
      </xdr:spPr>
    </xdr:sp>
    <xdr:clientData/>
  </xdr:twoCellAnchor>
  <xdr:twoCellAnchor editAs="oneCell">
    <xdr:from>
      <xdr:col>2</xdr:col>
      <xdr:colOff>609600</xdr:colOff>
      <xdr:row>628</xdr:row>
      <xdr:rowOff>0</xdr:rowOff>
    </xdr:from>
    <xdr:to>
      <xdr:col>3</xdr:col>
      <xdr:colOff>19050</xdr:colOff>
      <xdr:row>628</xdr:row>
      <xdr:rowOff>161925</xdr:rowOff>
    </xdr:to>
    <xdr:sp macro="" textlink="">
      <xdr:nvSpPr>
        <xdr:cNvPr id="1269" name="Text Box 19"/>
        <xdr:cNvSpPr txBox="1">
          <a:spLocks noChangeArrowheads="1"/>
        </xdr:cNvSpPr>
      </xdr:nvSpPr>
      <xdr:spPr bwMode="auto">
        <a:xfrm>
          <a:off x="6705600" y="11077575"/>
          <a:ext cx="19050" cy="161925"/>
        </a:xfrm>
        <a:prstGeom prst="rect">
          <a:avLst/>
        </a:prstGeom>
        <a:noFill/>
        <a:ln w="9525">
          <a:noFill/>
          <a:miter lim="800000"/>
          <a:headEnd/>
          <a:tailEnd/>
        </a:ln>
      </xdr:spPr>
    </xdr:sp>
    <xdr:clientData/>
  </xdr:twoCellAnchor>
  <xdr:twoCellAnchor editAs="oneCell">
    <xdr:from>
      <xdr:col>2</xdr:col>
      <xdr:colOff>609600</xdr:colOff>
      <xdr:row>628</xdr:row>
      <xdr:rowOff>0</xdr:rowOff>
    </xdr:from>
    <xdr:to>
      <xdr:col>3</xdr:col>
      <xdr:colOff>19050</xdr:colOff>
      <xdr:row>628</xdr:row>
      <xdr:rowOff>161925</xdr:rowOff>
    </xdr:to>
    <xdr:sp macro="" textlink="">
      <xdr:nvSpPr>
        <xdr:cNvPr id="1270" name="Text Box 19"/>
        <xdr:cNvSpPr txBox="1">
          <a:spLocks noChangeArrowheads="1"/>
        </xdr:cNvSpPr>
      </xdr:nvSpPr>
      <xdr:spPr bwMode="auto">
        <a:xfrm>
          <a:off x="6705600" y="11077575"/>
          <a:ext cx="19050" cy="161925"/>
        </a:xfrm>
        <a:prstGeom prst="rect">
          <a:avLst/>
        </a:prstGeom>
        <a:noFill/>
        <a:ln w="9525">
          <a:noFill/>
          <a:miter lim="800000"/>
          <a:headEnd/>
          <a:tailEnd/>
        </a:ln>
      </xdr:spPr>
    </xdr:sp>
    <xdr:clientData/>
  </xdr:twoCellAnchor>
  <xdr:twoCellAnchor editAs="oneCell">
    <xdr:from>
      <xdr:col>2</xdr:col>
      <xdr:colOff>609600</xdr:colOff>
      <xdr:row>628</xdr:row>
      <xdr:rowOff>0</xdr:rowOff>
    </xdr:from>
    <xdr:to>
      <xdr:col>3</xdr:col>
      <xdr:colOff>19050</xdr:colOff>
      <xdr:row>628</xdr:row>
      <xdr:rowOff>161925</xdr:rowOff>
    </xdr:to>
    <xdr:sp macro="" textlink="">
      <xdr:nvSpPr>
        <xdr:cNvPr id="1271" name="Text Box 19"/>
        <xdr:cNvSpPr txBox="1">
          <a:spLocks noChangeArrowheads="1"/>
        </xdr:cNvSpPr>
      </xdr:nvSpPr>
      <xdr:spPr bwMode="auto">
        <a:xfrm>
          <a:off x="6705600" y="11077575"/>
          <a:ext cx="19050" cy="161925"/>
        </a:xfrm>
        <a:prstGeom prst="rect">
          <a:avLst/>
        </a:prstGeom>
        <a:noFill/>
        <a:ln w="9525">
          <a:noFill/>
          <a:miter lim="800000"/>
          <a:headEnd/>
          <a:tailEnd/>
        </a:ln>
      </xdr:spPr>
    </xdr:sp>
    <xdr:clientData/>
  </xdr:twoCellAnchor>
  <xdr:twoCellAnchor editAs="oneCell">
    <xdr:from>
      <xdr:col>2</xdr:col>
      <xdr:colOff>609600</xdr:colOff>
      <xdr:row>628</xdr:row>
      <xdr:rowOff>0</xdr:rowOff>
    </xdr:from>
    <xdr:to>
      <xdr:col>3</xdr:col>
      <xdr:colOff>19050</xdr:colOff>
      <xdr:row>628</xdr:row>
      <xdr:rowOff>161925</xdr:rowOff>
    </xdr:to>
    <xdr:sp macro="" textlink="">
      <xdr:nvSpPr>
        <xdr:cNvPr id="1619" name="Text Box 19"/>
        <xdr:cNvSpPr txBox="1">
          <a:spLocks noChangeArrowheads="1"/>
        </xdr:cNvSpPr>
      </xdr:nvSpPr>
      <xdr:spPr bwMode="auto">
        <a:xfrm>
          <a:off x="6705600" y="11077575"/>
          <a:ext cx="19050" cy="161925"/>
        </a:xfrm>
        <a:prstGeom prst="rect">
          <a:avLst/>
        </a:prstGeom>
        <a:noFill/>
        <a:ln w="9525">
          <a:noFill/>
          <a:miter lim="800000"/>
          <a:headEnd/>
          <a:tailEnd/>
        </a:ln>
      </xdr:spPr>
    </xdr:sp>
    <xdr:clientData/>
  </xdr:twoCellAnchor>
  <xdr:twoCellAnchor editAs="oneCell">
    <xdr:from>
      <xdr:col>2</xdr:col>
      <xdr:colOff>609600</xdr:colOff>
      <xdr:row>629</xdr:row>
      <xdr:rowOff>0</xdr:rowOff>
    </xdr:from>
    <xdr:to>
      <xdr:col>3</xdr:col>
      <xdr:colOff>19050</xdr:colOff>
      <xdr:row>629</xdr:row>
      <xdr:rowOff>161925</xdr:rowOff>
    </xdr:to>
    <xdr:sp macro="" textlink="">
      <xdr:nvSpPr>
        <xdr:cNvPr id="1620" name="Text Box 19"/>
        <xdr:cNvSpPr txBox="1">
          <a:spLocks noChangeArrowheads="1"/>
        </xdr:cNvSpPr>
      </xdr:nvSpPr>
      <xdr:spPr bwMode="auto">
        <a:xfrm>
          <a:off x="6705600" y="11439525"/>
          <a:ext cx="19050" cy="161925"/>
        </a:xfrm>
        <a:prstGeom prst="rect">
          <a:avLst/>
        </a:prstGeom>
        <a:noFill/>
        <a:ln w="9525">
          <a:noFill/>
          <a:miter lim="800000"/>
          <a:headEnd/>
          <a:tailEnd/>
        </a:ln>
      </xdr:spPr>
    </xdr:sp>
    <xdr:clientData/>
  </xdr:twoCellAnchor>
  <xdr:twoCellAnchor editAs="oneCell">
    <xdr:from>
      <xdr:col>2</xdr:col>
      <xdr:colOff>609600</xdr:colOff>
      <xdr:row>629</xdr:row>
      <xdr:rowOff>0</xdr:rowOff>
    </xdr:from>
    <xdr:to>
      <xdr:col>3</xdr:col>
      <xdr:colOff>19050</xdr:colOff>
      <xdr:row>629</xdr:row>
      <xdr:rowOff>161925</xdr:rowOff>
    </xdr:to>
    <xdr:sp macro="" textlink="">
      <xdr:nvSpPr>
        <xdr:cNvPr id="1621" name="Text Box 19"/>
        <xdr:cNvSpPr txBox="1">
          <a:spLocks noChangeArrowheads="1"/>
        </xdr:cNvSpPr>
      </xdr:nvSpPr>
      <xdr:spPr bwMode="auto">
        <a:xfrm>
          <a:off x="6705600" y="11439525"/>
          <a:ext cx="19050" cy="161925"/>
        </a:xfrm>
        <a:prstGeom prst="rect">
          <a:avLst/>
        </a:prstGeom>
        <a:noFill/>
        <a:ln w="9525">
          <a:noFill/>
          <a:miter lim="800000"/>
          <a:headEnd/>
          <a:tailEnd/>
        </a:ln>
      </xdr:spPr>
    </xdr:sp>
    <xdr:clientData/>
  </xdr:twoCellAnchor>
  <xdr:twoCellAnchor editAs="oneCell">
    <xdr:from>
      <xdr:col>2</xdr:col>
      <xdr:colOff>609600</xdr:colOff>
      <xdr:row>629</xdr:row>
      <xdr:rowOff>0</xdr:rowOff>
    </xdr:from>
    <xdr:to>
      <xdr:col>3</xdr:col>
      <xdr:colOff>19050</xdr:colOff>
      <xdr:row>629</xdr:row>
      <xdr:rowOff>161925</xdr:rowOff>
    </xdr:to>
    <xdr:sp macro="" textlink="">
      <xdr:nvSpPr>
        <xdr:cNvPr id="1622" name="Text Box 19"/>
        <xdr:cNvSpPr txBox="1">
          <a:spLocks noChangeArrowheads="1"/>
        </xdr:cNvSpPr>
      </xdr:nvSpPr>
      <xdr:spPr bwMode="auto">
        <a:xfrm>
          <a:off x="6705600" y="11439525"/>
          <a:ext cx="19050" cy="161925"/>
        </a:xfrm>
        <a:prstGeom prst="rect">
          <a:avLst/>
        </a:prstGeom>
        <a:noFill/>
        <a:ln w="9525">
          <a:noFill/>
          <a:miter lim="800000"/>
          <a:headEnd/>
          <a:tailEnd/>
        </a:ln>
      </xdr:spPr>
    </xdr:sp>
    <xdr:clientData/>
  </xdr:twoCellAnchor>
  <xdr:twoCellAnchor editAs="oneCell">
    <xdr:from>
      <xdr:col>2</xdr:col>
      <xdr:colOff>609600</xdr:colOff>
      <xdr:row>629</xdr:row>
      <xdr:rowOff>0</xdr:rowOff>
    </xdr:from>
    <xdr:to>
      <xdr:col>3</xdr:col>
      <xdr:colOff>19050</xdr:colOff>
      <xdr:row>629</xdr:row>
      <xdr:rowOff>161925</xdr:rowOff>
    </xdr:to>
    <xdr:sp macro="" textlink="">
      <xdr:nvSpPr>
        <xdr:cNvPr id="1623" name="Text Box 19"/>
        <xdr:cNvSpPr txBox="1">
          <a:spLocks noChangeArrowheads="1"/>
        </xdr:cNvSpPr>
      </xdr:nvSpPr>
      <xdr:spPr bwMode="auto">
        <a:xfrm>
          <a:off x="6705600" y="11439525"/>
          <a:ext cx="19050" cy="161925"/>
        </a:xfrm>
        <a:prstGeom prst="rect">
          <a:avLst/>
        </a:prstGeom>
        <a:noFill/>
        <a:ln w="9525">
          <a:noFill/>
          <a:miter lim="800000"/>
          <a:headEnd/>
          <a:tailEnd/>
        </a:ln>
      </xdr:spPr>
    </xdr:sp>
    <xdr:clientData/>
  </xdr:twoCellAnchor>
  <xdr:twoCellAnchor editAs="oneCell">
    <xdr:from>
      <xdr:col>2</xdr:col>
      <xdr:colOff>609600</xdr:colOff>
      <xdr:row>633</xdr:row>
      <xdr:rowOff>0</xdr:rowOff>
    </xdr:from>
    <xdr:to>
      <xdr:col>3</xdr:col>
      <xdr:colOff>19050</xdr:colOff>
      <xdr:row>633</xdr:row>
      <xdr:rowOff>161925</xdr:rowOff>
    </xdr:to>
    <xdr:sp macro="" textlink="">
      <xdr:nvSpPr>
        <xdr:cNvPr id="1624" name="Text Box 19"/>
        <xdr:cNvSpPr txBox="1">
          <a:spLocks noChangeArrowheads="1"/>
        </xdr:cNvSpPr>
      </xdr:nvSpPr>
      <xdr:spPr bwMode="auto">
        <a:xfrm>
          <a:off x="6705600" y="12887325"/>
          <a:ext cx="19050" cy="161925"/>
        </a:xfrm>
        <a:prstGeom prst="rect">
          <a:avLst/>
        </a:prstGeom>
        <a:noFill/>
        <a:ln w="9525">
          <a:noFill/>
          <a:miter lim="800000"/>
          <a:headEnd/>
          <a:tailEnd/>
        </a:ln>
      </xdr:spPr>
    </xdr:sp>
    <xdr:clientData/>
  </xdr:twoCellAnchor>
  <xdr:twoCellAnchor editAs="oneCell">
    <xdr:from>
      <xdr:col>2</xdr:col>
      <xdr:colOff>609600</xdr:colOff>
      <xdr:row>633</xdr:row>
      <xdr:rowOff>0</xdr:rowOff>
    </xdr:from>
    <xdr:to>
      <xdr:col>3</xdr:col>
      <xdr:colOff>19050</xdr:colOff>
      <xdr:row>633</xdr:row>
      <xdr:rowOff>161925</xdr:rowOff>
    </xdr:to>
    <xdr:sp macro="" textlink="">
      <xdr:nvSpPr>
        <xdr:cNvPr id="1625" name="Text Box 19"/>
        <xdr:cNvSpPr txBox="1">
          <a:spLocks noChangeArrowheads="1"/>
        </xdr:cNvSpPr>
      </xdr:nvSpPr>
      <xdr:spPr bwMode="auto">
        <a:xfrm>
          <a:off x="6705600" y="12887325"/>
          <a:ext cx="19050" cy="161925"/>
        </a:xfrm>
        <a:prstGeom prst="rect">
          <a:avLst/>
        </a:prstGeom>
        <a:noFill/>
        <a:ln w="9525">
          <a:noFill/>
          <a:miter lim="800000"/>
          <a:headEnd/>
          <a:tailEnd/>
        </a:ln>
      </xdr:spPr>
    </xdr:sp>
    <xdr:clientData/>
  </xdr:twoCellAnchor>
  <xdr:twoCellAnchor editAs="oneCell">
    <xdr:from>
      <xdr:col>2</xdr:col>
      <xdr:colOff>609600</xdr:colOff>
      <xdr:row>633</xdr:row>
      <xdr:rowOff>0</xdr:rowOff>
    </xdr:from>
    <xdr:to>
      <xdr:col>3</xdr:col>
      <xdr:colOff>19050</xdr:colOff>
      <xdr:row>633</xdr:row>
      <xdr:rowOff>161925</xdr:rowOff>
    </xdr:to>
    <xdr:sp macro="" textlink="">
      <xdr:nvSpPr>
        <xdr:cNvPr id="1626" name="Text Box 19"/>
        <xdr:cNvSpPr txBox="1">
          <a:spLocks noChangeArrowheads="1"/>
        </xdr:cNvSpPr>
      </xdr:nvSpPr>
      <xdr:spPr bwMode="auto">
        <a:xfrm>
          <a:off x="6705600" y="12887325"/>
          <a:ext cx="19050" cy="161925"/>
        </a:xfrm>
        <a:prstGeom prst="rect">
          <a:avLst/>
        </a:prstGeom>
        <a:noFill/>
        <a:ln w="9525">
          <a:noFill/>
          <a:miter lim="800000"/>
          <a:headEnd/>
          <a:tailEnd/>
        </a:ln>
      </xdr:spPr>
    </xdr:sp>
    <xdr:clientData/>
  </xdr:twoCellAnchor>
  <xdr:twoCellAnchor editAs="oneCell">
    <xdr:from>
      <xdr:col>2</xdr:col>
      <xdr:colOff>609600</xdr:colOff>
      <xdr:row>633</xdr:row>
      <xdr:rowOff>0</xdr:rowOff>
    </xdr:from>
    <xdr:to>
      <xdr:col>3</xdr:col>
      <xdr:colOff>19050</xdr:colOff>
      <xdr:row>633</xdr:row>
      <xdr:rowOff>161925</xdr:rowOff>
    </xdr:to>
    <xdr:sp macro="" textlink="">
      <xdr:nvSpPr>
        <xdr:cNvPr id="1627" name="Text Box 19"/>
        <xdr:cNvSpPr txBox="1">
          <a:spLocks noChangeArrowheads="1"/>
        </xdr:cNvSpPr>
      </xdr:nvSpPr>
      <xdr:spPr bwMode="auto">
        <a:xfrm>
          <a:off x="6705600" y="12887325"/>
          <a:ext cx="19050" cy="161925"/>
        </a:xfrm>
        <a:prstGeom prst="rect">
          <a:avLst/>
        </a:prstGeom>
        <a:noFill/>
        <a:ln w="9525">
          <a:noFill/>
          <a:miter lim="800000"/>
          <a:headEnd/>
          <a:tailEnd/>
        </a:ln>
      </xdr:spPr>
    </xdr:sp>
    <xdr:clientData/>
  </xdr:twoCellAnchor>
  <xdr:twoCellAnchor editAs="oneCell">
    <xdr:from>
      <xdr:col>2</xdr:col>
      <xdr:colOff>609600</xdr:colOff>
      <xdr:row>634</xdr:row>
      <xdr:rowOff>0</xdr:rowOff>
    </xdr:from>
    <xdr:to>
      <xdr:col>3</xdr:col>
      <xdr:colOff>19050</xdr:colOff>
      <xdr:row>634</xdr:row>
      <xdr:rowOff>161925</xdr:rowOff>
    </xdr:to>
    <xdr:sp macro="" textlink="">
      <xdr:nvSpPr>
        <xdr:cNvPr id="1628" name="Text Box 19"/>
        <xdr:cNvSpPr txBox="1">
          <a:spLocks noChangeArrowheads="1"/>
        </xdr:cNvSpPr>
      </xdr:nvSpPr>
      <xdr:spPr bwMode="auto">
        <a:xfrm>
          <a:off x="6705600" y="13249275"/>
          <a:ext cx="19050" cy="161925"/>
        </a:xfrm>
        <a:prstGeom prst="rect">
          <a:avLst/>
        </a:prstGeom>
        <a:noFill/>
        <a:ln w="9525">
          <a:noFill/>
          <a:miter lim="800000"/>
          <a:headEnd/>
          <a:tailEnd/>
        </a:ln>
      </xdr:spPr>
    </xdr:sp>
    <xdr:clientData/>
  </xdr:twoCellAnchor>
  <xdr:twoCellAnchor editAs="oneCell">
    <xdr:from>
      <xdr:col>2</xdr:col>
      <xdr:colOff>609600</xdr:colOff>
      <xdr:row>634</xdr:row>
      <xdr:rowOff>0</xdr:rowOff>
    </xdr:from>
    <xdr:to>
      <xdr:col>3</xdr:col>
      <xdr:colOff>19050</xdr:colOff>
      <xdr:row>634</xdr:row>
      <xdr:rowOff>161925</xdr:rowOff>
    </xdr:to>
    <xdr:sp macro="" textlink="">
      <xdr:nvSpPr>
        <xdr:cNvPr id="1629" name="Text Box 19"/>
        <xdr:cNvSpPr txBox="1">
          <a:spLocks noChangeArrowheads="1"/>
        </xdr:cNvSpPr>
      </xdr:nvSpPr>
      <xdr:spPr bwMode="auto">
        <a:xfrm>
          <a:off x="6705600" y="13249275"/>
          <a:ext cx="19050" cy="161925"/>
        </a:xfrm>
        <a:prstGeom prst="rect">
          <a:avLst/>
        </a:prstGeom>
        <a:noFill/>
        <a:ln w="9525">
          <a:noFill/>
          <a:miter lim="800000"/>
          <a:headEnd/>
          <a:tailEnd/>
        </a:ln>
      </xdr:spPr>
    </xdr:sp>
    <xdr:clientData/>
  </xdr:twoCellAnchor>
  <xdr:twoCellAnchor editAs="oneCell">
    <xdr:from>
      <xdr:col>2</xdr:col>
      <xdr:colOff>609600</xdr:colOff>
      <xdr:row>634</xdr:row>
      <xdr:rowOff>0</xdr:rowOff>
    </xdr:from>
    <xdr:to>
      <xdr:col>3</xdr:col>
      <xdr:colOff>19050</xdr:colOff>
      <xdr:row>634</xdr:row>
      <xdr:rowOff>161925</xdr:rowOff>
    </xdr:to>
    <xdr:sp macro="" textlink="">
      <xdr:nvSpPr>
        <xdr:cNvPr id="1630" name="Text Box 19"/>
        <xdr:cNvSpPr txBox="1">
          <a:spLocks noChangeArrowheads="1"/>
        </xdr:cNvSpPr>
      </xdr:nvSpPr>
      <xdr:spPr bwMode="auto">
        <a:xfrm>
          <a:off x="6705600" y="13249275"/>
          <a:ext cx="19050" cy="161925"/>
        </a:xfrm>
        <a:prstGeom prst="rect">
          <a:avLst/>
        </a:prstGeom>
        <a:noFill/>
        <a:ln w="9525">
          <a:noFill/>
          <a:miter lim="800000"/>
          <a:headEnd/>
          <a:tailEnd/>
        </a:ln>
      </xdr:spPr>
    </xdr:sp>
    <xdr:clientData/>
  </xdr:twoCellAnchor>
  <xdr:twoCellAnchor editAs="oneCell">
    <xdr:from>
      <xdr:col>2</xdr:col>
      <xdr:colOff>609600</xdr:colOff>
      <xdr:row>634</xdr:row>
      <xdr:rowOff>0</xdr:rowOff>
    </xdr:from>
    <xdr:to>
      <xdr:col>3</xdr:col>
      <xdr:colOff>19050</xdr:colOff>
      <xdr:row>634</xdr:row>
      <xdr:rowOff>161925</xdr:rowOff>
    </xdr:to>
    <xdr:sp macro="" textlink="">
      <xdr:nvSpPr>
        <xdr:cNvPr id="1631" name="Text Box 19"/>
        <xdr:cNvSpPr txBox="1">
          <a:spLocks noChangeArrowheads="1"/>
        </xdr:cNvSpPr>
      </xdr:nvSpPr>
      <xdr:spPr bwMode="auto">
        <a:xfrm>
          <a:off x="6705600" y="13249275"/>
          <a:ext cx="19050" cy="161925"/>
        </a:xfrm>
        <a:prstGeom prst="rect">
          <a:avLst/>
        </a:prstGeom>
        <a:noFill/>
        <a:ln w="9525">
          <a:noFill/>
          <a:miter lim="800000"/>
          <a:headEnd/>
          <a:tailEnd/>
        </a:ln>
      </xdr:spPr>
    </xdr:sp>
    <xdr:clientData/>
  </xdr:twoCellAnchor>
  <xdr:twoCellAnchor editAs="oneCell">
    <xdr:from>
      <xdr:col>2</xdr:col>
      <xdr:colOff>609600</xdr:colOff>
      <xdr:row>637</xdr:row>
      <xdr:rowOff>0</xdr:rowOff>
    </xdr:from>
    <xdr:to>
      <xdr:col>3</xdr:col>
      <xdr:colOff>19050</xdr:colOff>
      <xdr:row>637</xdr:row>
      <xdr:rowOff>161925</xdr:rowOff>
    </xdr:to>
    <xdr:sp macro="" textlink="">
      <xdr:nvSpPr>
        <xdr:cNvPr id="1632" name="Text Box 19"/>
        <xdr:cNvSpPr txBox="1">
          <a:spLocks noChangeArrowheads="1"/>
        </xdr:cNvSpPr>
      </xdr:nvSpPr>
      <xdr:spPr bwMode="auto">
        <a:xfrm>
          <a:off x="6705600" y="14335125"/>
          <a:ext cx="19050" cy="161925"/>
        </a:xfrm>
        <a:prstGeom prst="rect">
          <a:avLst/>
        </a:prstGeom>
        <a:noFill/>
        <a:ln w="9525">
          <a:noFill/>
          <a:miter lim="800000"/>
          <a:headEnd/>
          <a:tailEnd/>
        </a:ln>
      </xdr:spPr>
    </xdr:sp>
    <xdr:clientData/>
  </xdr:twoCellAnchor>
  <xdr:twoCellAnchor editAs="oneCell">
    <xdr:from>
      <xdr:col>2</xdr:col>
      <xdr:colOff>609600</xdr:colOff>
      <xdr:row>637</xdr:row>
      <xdr:rowOff>0</xdr:rowOff>
    </xdr:from>
    <xdr:to>
      <xdr:col>3</xdr:col>
      <xdr:colOff>19050</xdr:colOff>
      <xdr:row>637</xdr:row>
      <xdr:rowOff>161925</xdr:rowOff>
    </xdr:to>
    <xdr:sp macro="" textlink="">
      <xdr:nvSpPr>
        <xdr:cNvPr id="1633" name="Text Box 19"/>
        <xdr:cNvSpPr txBox="1">
          <a:spLocks noChangeArrowheads="1"/>
        </xdr:cNvSpPr>
      </xdr:nvSpPr>
      <xdr:spPr bwMode="auto">
        <a:xfrm>
          <a:off x="6705600" y="14335125"/>
          <a:ext cx="19050" cy="161925"/>
        </a:xfrm>
        <a:prstGeom prst="rect">
          <a:avLst/>
        </a:prstGeom>
        <a:noFill/>
        <a:ln w="9525">
          <a:noFill/>
          <a:miter lim="800000"/>
          <a:headEnd/>
          <a:tailEnd/>
        </a:ln>
      </xdr:spPr>
    </xdr:sp>
    <xdr:clientData/>
  </xdr:twoCellAnchor>
  <xdr:twoCellAnchor editAs="oneCell">
    <xdr:from>
      <xdr:col>2</xdr:col>
      <xdr:colOff>609600</xdr:colOff>
      <xdr:row>637</xdr:row>
      <xdr:rowOff>0</xdr:rowOff>
    </xdr:from>
    <xdr:to>
      <xdr:col>3</xdr:col>
      <xdr:colOff>19050</xdr:colOff>
      <xdr:row>637</xdr:row>
      <xdr:rowOff>161925</xdr:rowOff>
    </xdr:to>
    <xdr:sp macro="" textlink="">
      <xdr:nvSpPr>
        <xdr:cNvPr id="1634" name="Text Box 19"/>
        <xdr:cNvSpPr txBox="1">
          <a:spLocks noChangeArrowheads="1"/>
        </xdr:cNvSpPr>
      </xdr:nvSpPr>
      <xdr:spPr bwMode="auto">
        <a:xfrm>
          <a:off x="6705600" y="14335125"/>
          <a:ext cx="19050" cy="161925"/>
        </a:xfrm>
        <a:prstGeom prst="rect">
          <a:avLst/>
        </a:prstGeom>
        <a:noFill/>
        <a:ln w="9525">
          <a:noFill/>
          <a:miter lim="800000"/>
          <a:headEnd/>
          <a:tailEnd/>
        </a:ln>
      </xdr:spPr>
    </xdr:sp>
    <xdr:clientData/>
  </xdr:twoCellAnchor>
  <xdr:twoCellAnchor editAs="oneCell">
    <xdr:from>
      <xdr:col>2</xdr:col>
      <xdr:colOff>609600</xdr:colOff>
      <xdr:row>637</xdr:row>
      <xdr:rowOff>0</xdr:rowOff>
    </xdr:from>
    <xdr:to>
      <xdr:col>3</xdr:col>
      <xdr:colOff>19050</xdr:colOff>
      <xdr:row>637</xdr:row>
      <xdr:rowOff>161925</xdr:rowOff>
    </xdr:to>
    <xdr:sp macro="" textlink="">
      <xdr:nvSpPr>
        <xdr:cNvPr id="1635" name="Text Box 19"/>
        <xdr:cNvSpPr txBox="1">
          <a:spLocks noChangeArrowheads="1"/>
        </xdr:cNvSpPr>
      </xdr:nvSpPr>
      <xdr:spPr bwMode="auto">
        <a:xfrm>
          <a:off x="6705600" y="14335125"/>
          <a:ext cx="19050" cy="161925"/>
        </a:xfrm>
        <a:prstGeom prst="rect">
          <a:avLst/>
        </a:prstGeom>
        <a:noFill/>
        <a:ln w="9525">
          <a:noFill/>
          <a:miter lim="800000"/>
          <a:headEnd/>
          <a:tailEnd/>
        </a:ln>
      </xdr:spPr>
    </xdr:sp>
    <xdr:clientData/>
  </xdr:twoCellAnchor>
  <xdr:twoCellAnchor editAs="oneCell">
    <xdr:from>
      <xdr:col>2</xdr:col>
      <xdr:colOff>609600</xdr:colOff>
      <xdr:row>638</xdr:row>
      <xdr:rowOff>0</xdr:rowOff>
    </xdr:from>
    <xdr:to>
      <xdr:col>3</xdr:col>
      <xdr:colOff>19050</xdr:colOff>
      <xdr:row>638</xdr:row>
      <xdr:rowOff>161925</xdr:rowOff>
    </xdr:to>
    <xdr:sp macro="" textlink="">
      <xdr:nvSpPr>
        <xdr:cNvPr id="1636" name="Text Box 19"/>
        <xdr:cNvSpPr txBox="1">
          <a:spLocks noChangeArrowheads="1"/>
        </xdr:cNvSpPr>
      </xdr:nvSpPr>
      <xdr:spPr bwMode="auto">
        <a:xfrm>
          <a:off x="6705600" y="14697075"/>
          <a:ext cx="19050" cy="161925"/>
        </a:xfrm>
        <a:prstGeom prst="rect">
          <a:avLst/>
        </a:prstGeom>
        <a:noFill/>
        <a:ln w="9525">
          <a:noFill/>
          <a:miter lim="800000"/>
          <a:headEnd/>
          <a:tailEnd/>
        </a:ln>
      </xdr:spPr>
    </xdr:sp>
    <xdr:clientData/>
  </xdr:twoCellAnchor>
  <xdr:twoCellAnchor editAs="oneCell">
    <xdr:from>
      <xdr:col>2</xdr:col>
      <xdr:colOff>609600</xdr:colOff>
      <xdr:row>638</xdr:row>
      <xdr:rowOff>0</xdr:rowOff>
    </xdr:from>
    <xdr:to>
      <xdr:col>3</xdr:col>
      <xdr:colOff>19050</xdr:colOff>
      <xdr:row>638</xdr:row>
      <xdr:rowOff>161925</xdr:rowOff>
    </xdr:to>
    <xdr:sp macro="" textlink="">
      <xdr:nvSpPr>
        <xdr:cNvPr id="1637" name="Text Box 19"/>
        <xdr:cNvSpPr txBox="1">
          <a:spLocks noChangeArrowheads="1"/>
        </xdr:cNvSpPr>
      </xdr:nvSpPr>
      <xdr:spPr bwMode="auto">
        <a:xfrm>
          <a:off x="6705600" y="14697075"/>
          <a:ext cx="19050" cy="161925"/>
        </a:xfrm>
        <a:prstGeom prst="rect">
          <a:avLst/>
        </a:prstGeom>
        <a:noFill/>
        <a:ln w="9525">
          <a:noFill/>
          <a:miter lim="800000"/>
          <a:headEnd/>
          <a:tailEnd/>
        </a:ln>
      </xdr:spPr>
    </xdr:sp>
    <xdr:clientData/>
  </xdr:twoCellAnchor>
  <xdr:twoCellAnchor editAs="oneCell">
    <xdr:from>
      <xdr:col>2</xdr:col>
      <xdr:colOff>609600</xdr:colOff>
      <xdr:row>638</xdr:row>
      <xdr:rowOff>0</xdr:rowOff>
    </xdr:from>
    <xdr:to>
      <xdr:col>3</xdr:col>
      <xdr:colOff>19050</xdr:colOff>
      <xdr:row>638</xdr:row>
      <xdr:rowOff>161925</xdr:rowOff>
    </xdr:to>
    <xdr:sp macro="" textlink="">
      <xdr:nvSpPr>
        <xdr:cNvPr id="1638" name="Text Box 19"/>
        <xdr:cNvSpPr txBox="1">
          <a:spLocks noChangeArrowheads="1"/>
        </xdr:cNvSpPr>
      </xdr:nvSpPr>
      <xdr:spPr bwMode="auto">
        <a:xfrm>
          <a:off x="6705600" y="14697075"/>
          <a:ext cx="19050" cy="161925"/>
        </a:xfrm>
        <a:prstGeom prst="rect">
          <a:avLst/>
        </a:prstGeom>
        <a:noFill/>
        <a:ln w="9525">
          <a:noFill/>
          <a:miter lim="800000"/>
          <a:headEnd/>
          <a:tailEnd/>
        </a:ln>
      </xdr:spPr>
    </xdr:sp>
    <xdr:clientData/>
  </xdr:twoCellAnchor>
  <xdr:twoCellAnchor editAs="oneCell">
    <xdr:from>
      <xdr:col>2</xdr:col>
      <xdr:colOff>609600</xdr:colOff>
      <xdr:row>638</xdr:row>
      <xdr:rowOff>0</xdr:rowOff>
    </xdr:from>
    <xdr:to>
      <xdr:col>3</xdr:col>
      <xdr:colOff>19050</xdr:colOff>
      <xdr:row>638</xdr:row>
      <xdr:rowOff>161925</xdr:rowOff>
    </xdr:to>
    <xdr:sp macro="" textlink="">
      <xdr:nvSpPr>
        <xdr:cNvPr id="1639" name="Text Box 19"/>
        <xdr:cNvSpPr txBox="1">
          <a:spLocks noChangeArrowheads="1"/>
        </xdr:cNvSpPr>
      </xdr:nvSpPr>
      <xdr:spPr bwMode="auto">
        <a:xfrm>
          <a:off x="6705600" y="14697075"/>
          <a:ext cx="19050" cy="161925"/>
        </a:xfrm>
        <a:prstGeom prst="rect">
          <a:avLst/>
        </a:prstGeom>
        <a:noFill/>
        <a:ln w="9525">
          <a:noFill/>
          <a:miter lim="800000"/>
          <a:headEnd/>
          <a:tailEnd/>
        </a:ln>
      </xdr:spPr>
    </xdr:sp>
    <xdr:clientData/>
  </xdr:twoCellAnchor>
  <xdr:twoCellAnchor editAs="oneCell">
    <xdr:from>
      <xdr:col>2</xdr:col>
      <xdr:colOff>609600</xdr:colOff>
      <xdr:row>639</xdr:row>
      <xdr:rowOff>0</xdr:rowOff>
    </xdr:from>
    <xdr:to>
      <xdr:col>3</xdr:col>
      <xdr:colOff>19050</xdr:colOff>
      <xdr:row>639</xdr:row>
      <xdr:rowOff>161925</xdr:rowOff>
    </xdr:to>
    <xdr:sp macro="" textlink="">
      <xdr:nvSpPr>
        <xdr:cNvPr id="1640" name="Text Box 19"/>
        <xdr:cNvSpPr txBox="1">
          <a:spLocks noChangeArrowheads="1"/>
        </xdr:cNvSpPr>
      </xdr:nvSpPr>
      <xdr:spPr bwMode="auto">
        <a:xfrm>
          <a:off x="6705600" y="15059025"/>
          <a:ext cx="19050" cy="161925"/>
        </a:xfrm>
        <a:prstGeom prst="rect">
          <a:avLst/>
        </a:prstGeom>
        <a:noFill/>
        <a:ln w="9525">
          <a:noFill/>
          <a:miter lim="800000"/>
          <a:headEnd/>
          <a:tailEnd/>
        </a:ln>
      </xdr:spPr>
    </xdr:sp>
    <xdr:clientData/>
  </xdr:twoCellAnchor>
  <xdr:twoCellAnchor editAs="oneCell">
    <xdr:from>
      <xdr:col>2</xdr:col>
      <xdr:colOff>609600</xdr:colOff>
      <xdr:row>639</xdr:row>
      <xdr:rowOff>0</xdr:rowOff>
    </xdr:from>
    <xdr:to>
      <xdr:col>3</xdr:col>
      <xdr:colOff>19050</xdr:colOff>
      <xdr:row>639</xdr:row>
      <xdr:rowOff>161925</xdr:rowOff>
    </xdr:to>
    <xdr:sp macro="" textlink="">
      <xdr:nvSpPr>
        <xdr:cNvPr id="1641" name="Text Box 19"/>
        <xdr:cNvSpPr txBox="1">
          <a:spLocks noChangeArrowheads="1"/>
        </xdr:cNvSpPr>
      </xdr:nvSpPr>
      <xdr:spPr bwMode="auto">
        <a:xfrm>
          <a:off x="6705600" y="15059025"/>
          <a:ext cx="19050" cy="161925"/>
        </a:xfrm>
        <a:prstGeom prst="rect">
          <a:avLst/>
        </a:prstGeom>
        <a:noFill/>
        <a:ln w="9525">
          <a:noFill/>
          <a:miter lim="800000"/>
          <a:headEnd/>
          <a:tailEnd/>
        </a:ln>
      </xdr:spPr>
    </xdr:sp>
    <xdr:clientData/>
  </xdr:twoCellAnchor>
  <xdr:twoCellAnchor editAs="oneCell">
    <xdr:from>
      <xdr:col>2</xdr:col>
      <xdr:colOff>609600</xdr:colOff>
      <xdr:row>639</xdr:row>
      <xdr:rowOff>0</xdr:rowOff>
    </xdr:from>
    <xdr:to>
      <xdr:col>3</xdr:col>
      <xdr:colOff>19050</xdr:colOff>
      <xdr:row>639</xdr:row>
      <xdr:rowOff>161925</xdr:rowOff>
    </xdr:to>
    <xdr:sp macro="" textlink="">
      <xdr:nvSpPr>
        <xdr:cNvPr id="1642" name="Text Box 19"/>
        <xdr:cNvSpPr txBox="1">
          <a:spLocks noChangeArrowheads="1"/>
        </xdr:cNvSpPr>
      </xdr:nvSpPr>
      <xdr:spPr bwMode="auto">
        <a:xfrm>
          <a:off x="6705600" y="15059025"/>
          <a:ext cx="19050" cy="161925"/>
        </a:xfrm>
        <a:prstGeom prst="rect">
          <a:avLst/>
        </a:prstGeom>
        <a:noFill/>
        <a:ln w="9525">
          <a:noFill/>
          <a:miter lim="800000"/>
          <a:headEnd/>
          <a:tailEnd/>
        </a:ln>
      </xdr:spPr>
    </xdr:sp>
    <xdr:clientData/>
  </xdr:twoCellAnchor>
  <xdr:twoCellAnchor editAs="oneCell">
    <xdr:from>
      <xdr:col>2</xdr:col>
      <xdr:colOff>609600</xdr:colOff>
      <xdr:row>639</xdr:row>
      <xdr:rowOff>0</xdr:rowOff>
    </xdr:from>
    <xdr:to>
      <xdr:col>3</xdr:col>
      <xdr:colOff>19050</xdr:colOff>
      <xdr:row>639</xdr:row>
      <xdr:rowOff>161925</xdr:rowOff>
    </xdr:to>
    <xdr:sp macro="" textlink="">
      <xdr:nvSpPr>
        <xdr:cNvPr id="1643" name="Text Box 19"/>
        <xdr:cNvSpPr txBox="1">
          <a:spLocks noChangeArrowheads="1"/>
        </xdr:cNvSpPr>
      </xdr:nvSpPr>
      <xdr:spPr bwMode="auto">
        <a:xfrm>
          <a:off x="6705600" y="15059025"/>
          <a:ext cx="19050" cy="161925"/>
        </a:xfrm>
        <a:prstGeom prst="rect">
          <a:avLst/>
        </a:prstGeom>
        <a:noFill/>
        <a:ln w="9525">
          <a:noFill/>
          <a:miter lim="800000"/>
          <a:headEnd/>
          <a:tailEnd/>
        </a:ln>
      </xdr:spPr>
    </xdr:sp>
    <xdr:clientData/>
  </xdr:twoCellAnchor>
  <xdr:twoCellAnchor editAs="oneCell">
    <xdr:from>
      <xdr:col>2</xdr:col>
      <xdr:colOff>609600</xdr:colOff>
      <xdr:row>605</xdr:row>
      <xdr:rowOff>0</xdr:rowOff>
    </xdr:from>
    <xdr:to>
      <xdr:col>3</xdr:col>
      <xdr:colOff>3998</xdr:colOff>
      <xdr:row>606</xdr:row>
      <xdr:rowOff>9525</xdr:rowOff>
    </xdr:to>
    <xdr:sp macro="" textlink="">
      <xdr:nvSpPr>
        <xdr:cNvPr id="1644" name="Text Box 19"/>
        <xdr:cNvSpPr txBox="1">
          <a:spLocks noChangeArrowheads="1"/>
        </xdr:cNvSpPr>
      </xdr:nvSpPr>
      <xdr:spPr bwMode="auto">
        <a:xfrm>
          <a:off x="6705600" y="2828925"/>
          <a:ext cx="3998" cy="257175"/>
        </a:xfrm>
        <a:prstGeom prst="rect">
          <a:avLst/>
        </a:prstGeom>
        <a:noFill/>
        <a:ln w="9525">
          <a:noFill/>
          <a:miter lim="800000"/>
          <a:headEnd/>
          <a:tailEnd/>
        </a:ln>
      </xdr:spPr>
    </xdr:sp>
    <xdr:clientData/>
  </xdr:twoCellAnchor>
  <xdr:twoCellAnchor editAs="oneCell">
    <xdr:from>
      <xdr:col>2</xdr:col>
      <xdr:colOff>609600</xdr:colOff>
      <xdr:row>699</xdr:row>
      <xdr:rowOff>0</xdr:rowOff>
    </xdr:from>
    <xdr:to>
      <xdr:col>3</xdr:col>
      <xdr:colOff>19050</xdr:colOff>
      <xdr:row>700</xdr:row>
      <xdr:rowOff>9525</xdr:rowOff>
    </xdr:to>
    <xdr:sp macro="" textlink="">
      <xdr:nvSpPr>
        <xdr:cNvPr id="1645"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700</xdr:row>
      <xdr:rowOff>0</xdr:rowOff>
    </xdr:from>
    <xdr:to>
      <xdr:col>3</xdr:col>
      <xdr:colOff>19050</xdr:colOff>
      <xdr:row>700</xdr:row>
      <xdr:rowOff>161925</xdr:rowOff>
    </xdr:to>
    <xdr:sp macro="" textlink="">
      <xdr:nvSpPr>
        <xdr:cNvPr id="1646"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700</xdr:row>
      <xdr:rowOff>0</xdr:rowOff>
    </xdr:from>
    <xdr:to>
      <xdr:col>3</xdr:col>
      <xdr:colOff>19050</xdr:colOff>
      <xdr:row>700</xdr:row>
      <xdr:rowOff>161925</xdr:rowOff>
    </xdr:to>
    <xdr:sp macro="" textlink="">
      <xdr:nvSpPr>
        <xdr:cNvPr id="1647"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700</xdr:row>
      <xdr:rowOff>0</xdr:rowOff>
    </xdr:from>
    <xdr:to>
      <xdr:col>3</xdr:col>
      <xdr:colOff>19050</xdr:colOff>
      <xdr:row>700</xdr:row>
      <xdr:rowOff>161925</xdr:rowOff>
    </xdr:to>
    <xdr:sp macro="" textlink="">
      <xdr:nvSpPr>
        <xdr:cNvPr id="1648"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700</xdr:row>
      <xdr:rowOff>0</xdr:rowOff>
    </xdr:from>
    <xdr:to>
      <xdr:col>3</xdr:col>
      <xdr:colOff>19050</xdr:colOff>
      <xdr:row>700</xdr:row>
      <xdr:rowOff>161925</xdr:rowOff>
    </xdr:to>
    <xdr:sp macro="" textlink="">
      <xdr:nvSpPr>
        <xdr:cNvPr id="1649"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701</xdr:row>
      <xdr:rowOff>0</xdr:rowOff>
    </xdr:from>
    <xdr:to>
      <xdr:col>3</xdr:col>
      <xdr:colOff>19050</xdr:colOff>
      <xdr:row>701</xdr:row>
      <xdr:rowOff>161925</xdr:rowOff>
    </xdr:to>
    <xdr:sp macro="" textlink="">
      <xdr:nvSpPr>
        <xdr:cNvPr id="1650"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701</xdr:row>
      <xdr:rowOff>0</xdr:rowOff>
    </xdr:from>
    <xdr:to>
      <xdr:col>3</xdr:col>
      <xdr:colOff>19050</xdr:colOff>
      <xdr:row>701</xdr:row>
      <xdr:rowOff>161925</xdr:rowOff>
    </xdr:to>
    <xdr:sp macro="" textlink="">
      <xdr:nvSpPr>
        <xdr:cNvPr id="1651"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701</xdr:row>
      <xdr:rowOff>0</xdr:rowOff>
    </xdr:from>
    <xdr:to>
      <xdr:col>3</xdr:col>
      <xdr:colOff>19050</xdr:colOff>
      <xdr:row>701</xdr:row>
      <xdr:rowOff>161925</xdr:rowOff>
    </xdr:to>
    <xdr:sp macro="" textlink="">
      <xdr:nvSpPr>
        <xdr:cNvPr id="1652"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701</xdr:row>
      <xdr:rowOff>0</xdr:rowOff>
    </xdr:from>
    <xdr:to>
      <xdr:col>3</xdr:col>
      <xdr:colOff>19050</xdr:colOff>
      <xdr:row>701</xdr:row>
      <xdr:rowOff>161925</xdr:rowOff>
    </xdr:to>
    <xdr:sp macro="" textlink="">
      <xdr:nvSpPr>
        <xdr:cNvPr id="1653"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703</xdr:row>
      <xdr:rowOff>0</xdr:rowOff>
    </xdr:from>
    <xdr:to>
      <xdr:col>3</xdr:col>
      <xdr:colOff>19050</xdr:colOff>
      <xdr:row>703</xdr:row>
      <xdr:rowOff>161925</xdr:rowOff>
    </xdr:to>
    <xdr:sp macro="" textlink="">
      <xdr:nvSpPr>
        <xdr:cNvPr id="1654"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703</xdr:row>
      <xdr:rowOff>0</xdr:rowOff>
    </xdr:from>
    <xdr:to>
      <xdr:col>3</xdr:col>
      <xdr:colOff>19050</xdr:colOff>
      <xdr:row>703</xdr:row>
      <xdr:rowOff>161925</xdr:rowOff>
    </xdr:to>
    <xdr:sp macro="" textlink="">
      <xdr:nvSpPr>
        <xdr:cNvPr id="1655"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703</xdr:row>
      <xdr:rowOff>0</xdr:rowOff>
    </xdr:from>
    <xdr:to>
      <xdr:col>3</xdr:col>
      <xdr:colOff>19050</xdr:colOff>
      <xdr:row>703</xdr:row>
      <xdr:rowOff>161925</xdr:rowOff>
    </xdr:to>
    <xdr:sp macro="" textlink="">
      <xdr:nvSpPr>
        <xdr:cNvPr id="1656"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703</xdr:row>
      <xdr:rowOff>0</xdr:rowOff>
    </xdr:from>
    <xdr:to>
      <xdr:col>3</xdr:col>
      <xdr:colOff>19050</xdr:colOff>
      <xdr:row>703</xdr:row>
      <xdr:rowOff>161925</xdr:rowOff>
    </xdr:to>
    <xdr:sp macro="" textlink="">
      <xdr:nvSpPr>
        <xdr:cNvPr id="1657"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704</xdr:row>
      <xdr:rowOff>0</xdr:rowOff>
    </xdr:from>
    <xdr:to>
      <xdr:col>3</xdr:col>
      <xdr:colOff>19050</xdr:colOff>
      <xdr:row>704</xdr:row>
      <xdr:rowOff>161925</xdr:rowOff>
    </xdr:to>
    <xdr:sp macro="" textlink="">
      <xdr:nvSpPr>
        <xdr:cNvPr id="1658"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704</xdr:row>
      <xdr:rowOff>0</xdr:rowOff>
    </xdr:from>
    <xdr:to>
      <xdr:col>3</xdr:col>
      <xdr:colOff>19050</xdr:colOff>
      <xdr:row>704</xdr:row>
      <xdr:rowOff>161925</xdr:rowOff>
    </xdr:to>
    <xdr:sp macro="" textlink="">
      <xdr:nvSpPr>
        <xdr:cNvPr id="1659"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704</xdr:row>
      <xdr:rowOff>0</xdr:rowOff>
    </xdr:from>
    <xdr:to>
      <xdr:col>3</xdr:col>
      <xdr:colOff>19050</xdr:colOff>
      <xdr:row>704</xdr:row>
      <xdr:rowOff>161925</xdr:rowOff>
    </xdr:to>
    <xdr:sp macro="" textlink="">
      <xdr:nvSpPr>
        <xdr:cNvPr id="1660"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704</xdr:row>
      <xdr:rowOff>0</xdr:rowOff>
    </xdr:from>
    <xdr:to>
      <xdr:col>3</xdr:col>
      <xdr:colOff>19050</xdr:colOff>
      <xdr:row>704</xdr:row>
      <xdr:rowOff>161925</xdr:rowOff>
    </xdr:to>
    <xdr:sp macro="" textlink="">
      <xdr:nvSpPr>
        <xdr:cNvPr id="1661"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705</xdr:row>
      <xdr:rowOff>0</xdr:rowOff>
    </xdr:from>
    <xdr:to>
      <xdr:col>3</xdr:col>
      <xdr:colOff>19050</xdr:colOff>
      <xdr:row>705</xdr:row>
      <xdr:rowOff>161925</xdr:rowOff>
    </xdr:to>
    <xdr:sp macro="" textlink="">
      <xdr:nvSpPr>
        <xdr:cNvPr id="1662"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705</xdr:row>
      <xdr:rowOff>0</xdr:rowOff>
    </xdr:from>
    <xdr:to>
      <xdr:col>3</xdr:col>
      <xdr:colOff>19050</xdr:colOff>
      <xdr:row>705</xdr:row>
      <xdr:rowOff>161925</xdr:rowOff>
    </xdr:to>
    <xdr:sp macro="" textlink="">
      <xdr:nvSpPr>
        <xdr:cNvPr id="1663"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705</xdr:row>
      <xdr:rowOff>0</xdr:rowOff>
    </xdr:from>
    <xdr:to>
      <xdr:col>3</xdr:col>
      <xdr:colOff>19050</xdr:colOff>
      <xdr:row>705</xdr:row>
      <xdr:rowOff>161925</xdr:rowOff>
    </xdr:to>
    <xdr:sp macro="" textlink="">
      <xdr:nvSpPr>
        <xdr:cNvPr id="1664"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705</xdr:row>
      <xdr:rowOff>0</xdr:rowOff>
    </xdr:from>
    <xdr:to>
      <xdr:col>3</xdr:col>
      <xdr:colOff>19050</xdr:colOff>
      <xdr:row>705</xdr:row>
      <xdr:rowOff>161925</xdr:rowOff>
    </xdr:to>
    <xdr:sp macro="" textlink="">
      <xdr:nvSpPr>
        <xdr:cNvPr id="1665"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714</xdr:row>
      <xdr:rowOff>0</xdr:rowOff>
    </xdr:from>
    <xdr:to>
      <xdr:col>3</xdr:col>
      <xdr:colOff>19050</xdr:colOff>
      <xdr:row>714</xdr:row>
      <xdr:rowOff>161925</xdr:rowOff>
    </xdr:to>
    <xdr:sp macro="" textlink="">
      <xdr:nvSpPr>
        <xdr:cNvPr id="1666"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714</xdr:row>
      <xdr:rowOff>0</xdr:rowOff>
    </xdr:from>
    <xdr:to>
      <xdr:col>3</xdr:col>
      <xdr:colOff>19050</xdr:colOff>
      <xdr:row>714</xdr:row>
      <xdr:rowOff>161925</xdr:rowOff>
    </xdr:to>
    <xdr:sp macro="" textlink="">
      <xdr:nvSpPr>
        <xdr:cNvPr id="1667"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714</xdr:row>
      <xdr:rowOff>0</xdr:rowOff>
    </xdr:from>
    <xdr:to>
      <xdr:col>3</xdr:col>
      <xdr:colOff>19050</xdr:colOff>
      <xdr:row>714</xdr:row>
      <xdr:rowOff>161925</xdr:rowOff>
    </xdr:to>
    <xdr:sp macro="" textlink="">
      <xdr:nvSpPr>
        <xdr:cNvPr id="1668"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714</xdr:row>
      <xdr:rowOff>0</xdr:rowOff>
    </xdr:from>
    <xdr:to>
      <xdr:col>3</xdr:col>
      <xdr:colOff>19050</xdr:colOff>
      <xdr:row>714</xdr:row>
      <xdr:rowOff>161925</xdr:rowOff>
    </xdr:to>
    <xdr:sp macro="" textlink="">
      <xdr:nvSpPr>
        <xdr:cNvPr id="1669"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716</xdr:row>
      <xdr:rowOff>0</xdr:rowOff>
    </xdr:from>
    <xdr:to>
      <xdr:col>3</xdr:col>
      <xdr:colOff>19050</xdr:colOff>
      <xdr:row>716</xdr:row>
      <xdr:rowOff>161925</xdr:rowOff>
    </xdr:to>
    <xdr:sp macro="" textlink="">
      <xdr:nvSpPr>
        <xdr:cNvPr id="1670"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716</xdr:row>
      <xdr:rowOff>0</xdr:rowOff>
    </xdr:from>
    <xdr:to>
      <xdr:col>3</xdr:col>
      <xdr:colOff>19050</xdr:colOff>
      <xdr:row>716</xdr:row>
      <xdr:rowOff>161925</xdr:rowOff>
    </xdr:to>
    <xdr:sp macro="" textlink="">
      <xdr:nvSpPr>
        <xdr:cNvPr id="1671"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716</xdr:row>
      <xdr:rowOff>0</xdr:rowOff>
    </xdr:from>
    <xdr:to>
      <xdr:col>3</xdr:col>
      <xdr:colOff>19050</xdr:colOff>
      <xdr:row>716</xdr:row>
      <xdr:rowOff>161925</xdr:rowOff>
    </xdr:to>
    <xdr:sp macro="" textlink="">
      <xdr:nvSpPr>
        <xdr:cNvPr id="1672"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716</xdr:row>
      <xdr:rowOff>0</xdr:rowOff>
    </xdr:from>
    <xdr:to>
      <xdr:col>3</xdr:col>
      <xdr:colOff>19050</xdr:colOff>
      <xdr:row>716</xdr:row>
      <xdr:rowOff>161925</xdr:rowOff>
    </xdr:to>
    <xdr:sp macro="" textlink="">
      <xdr:nvSpPr>
        <xdr:cNvPr id="1673"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718</xdr:row>
      <xdr:rowOff>0</xdr:rowOff>
    </xdr:from>
    <xdr:to>
      <xdr:col>3</xdr:col>
      <xdr:colOff>19050</xdr:colOff>
      <xdr:row>718</xdr:row>
      <xdr:rowOff>161925</xdr:rowOff>
    </xdr:to>
    <xdr:sp macro="" textlink="">
      <xdr:nvSpPr>
        <xdr:cNvPr id="1674"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718</xdr:row>
      <xdr:rowOff>0</xdr:rowOff>
    </xdr:from>
    <xdr:to>
      <xdr:col>3</xdr:col>
      <xdr:colOff>19050</xdr:colOff>
      <xdr:row>718</xdr:row>
      <xdr:rowOff>161925</xdr:rowOff>
    </xdr:to>
    <xdr:sp macro="" textlink="">
      <xdr:nvSpPr>
        <xdr:cNvPr id="1675"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718</xdr:row>
      <xdr:rowOff>0</xdr:rowOff>
    </xdr:from>
    <xdr:to>
      <xdr:col>3</xdr:col>
      <xdr:colOff>19050</xdr:colOff>
      <xdr:row>718</xdr:row>
      <xdr:rowOff>161925</xdr:rowOff>
    </xdr:to>
    <xdr:sp macro="" textlink="">
      <xdr:nvSpPr>
        <xdr:cNvPr id="1676"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718</xdr:row>
      <xdr:rowOff>0</xdr:rowOff>
    </xdr:from>
    <xdr:to>
      <xdr:col>3</xdr:col>
      <xdr:colOff>19050</xdr:colOff>
      <xdr:row>718</xdr:row>
      <xdr:rowOff>161925</xdr:rowOff>
    </xdr:to>
    <xdr:sp macro="" textlink="">
      <xdr:nvSpPr>
        <xdr:cNvPr id="1677"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719</xdr:row>
      <xdr:rowOff>0</xdr:rowOff>
    </xdr:from>
    <xdr:to>
      <xdr:col>3</xdr:col>
      <xdr:colOff>19050</xdr:colOff>
      <xdr:row>719</xdr:row>
      <xdr:rowOff>161925</xdr:rowOff>
    </xdr:to>
    <xdr:sp macro="" textlink="">
      <xdr:nvSpPr>
        <xdr:cNvPr id="1678" name="Text Box 19"/>
        <xdr:cNvSpPr txBox="1">
          <a:spLocks noChangeArrowheads="1"/>
        </xdr:cNvSpPr>
      </xdr:nvSpPr>
      <xdr:spPr bwMode="auto">
        <a:xfrm>
          <a:off x="6705600" y="9991725"/>
          <a:ext cx="19050" cy="161925"/>
        </a:xfrm>
        <a:prstGeom prst="rect">
          <a:avLst/>
        </a:prstGeom>
        <a:noFill/>
        <a:ln w="9525">
          <a:noFill/>
          <a:miter lim="800000"/>
          <a:headEnd/>
          <a:tailEnd/>
        </a:ln>
      </xdr:spPr>
    </xdr:sp>
    <xdr:clientData/>
  </xdr:twoCellAnchor>
  <xdr:twoCellAnchor editAs="oneCell">
    <xdr:from>
      <xdr:col>2</xdr:col>
      <xdr:colOff>609600</xdr:colOff>
      <xdr:row>719</xdr:row>
      <xdr:rowOff>0</xdr:rowOff>
    </xdr:from>
    <xdr:to>
      <xdr:col>3</xdr:col>
      <xdr:colOff>19050</xdr:colOff>
      <xdr:row>719</xdr:row>
      <xdr:rowOff>161925</xdr:rowOff>
    </xdr:to>
    <xdr:sp macro="" textlink="">
      <xdr:nvSpPr>
        <xdr:cNvPr id="1679" name="Text Box 19"/>
        <xdr:cNvSpPr txBox="1">
          <a:spLocks noChangeArrowheads="1"/>
        </xdr:cNvSpPr>
      </xdr:nvSpPr>
      <xdr:spPr bwMode="auto">
        <a:xfrm>
          <a:off x="6705600" y="9991725"/>
          <a:ext cx="19050" cy="161925"/>
        </a:xfrm>
        <a:prstGeom prst="rect">
          <a:avLst/>
        </a:prstGeom>
        <a:noFill/>
        <a:ln w="9525">
          <a:noFill/>
          <a:miter lim="800000"/>
          <a:headEnd/>
          <a:tailEnd/>
        </a:ln>
      </xdr:spPr>
    </xdr:sp>
    <xdr:clientData/>
  </xdr:twoCellAnchor>
  <xdr:twoCellAnchor editAs="oneCell">
    <xdr:from>
      <xdr:col>2</xdr:col>
      <xdr:colOff>609600</xdr:colOff>
      <xdr:row>719</xdr:row>
      <xdr:rowOff>0</xdr:rowOff>
    </xdr:from>
    <xdr:to>
      <xdr:col>3</xdr:col>
      <xdr:colOff>19050</xdr:colOff>
      <xdr:row>719</xdr:row>
      <xdr:rowOff>161925</xdr:rowOff>
    </xdr:to>
    <xdr:sp macro="" textlink="">
      <xdr:nvSpPr>
        <xdr:cNvPr id="1680" name="Text Box 19"/>
        <xdr:cNvSpPr txBox="1">
          <a:spLocks noChangeArrowheads="1"/>
        </xdr:cNvSpPr>
      </xdr:nvSpPr>
      <xdr:spPr bwMode="auto">
        <a:xfrm>
          <a:off x="6705600" y="9991725"/>
          <a:ext cx="19050" cy="161925"/>
        </a:xfrm>
        <a:prstGeom prst="rect">
          <a:avLst/>
        </a:prstGeom>
        <a:noFill/>
        <a:ln w="9525">
          <a:noFill/>
          <a:miter lim="800000"/>
          <a:headEnd/>
          <a:tailEnd/>
        </a:ln>
      </xdr:spPr>
    </xdr:sp>
    <xdr:clientData/>
  </xdr:twoCellAnchor>
  <xdr:twoCellAnchor editAs="oneCell">
    <xdr:from>
      <xdr:col>2</xdr:col>
      <xdr:colOff>609600</xdr:colOff>
      <xdr:row>719</xdr:row>
      <xdr:rowOff>0</xdr:rowOff>
    </xdr:from>
    <xdr:to>
      <xdr:col>3</xdr:col>
      <xdr:colOff>19050</xdr:colOff>
      <xdr:row>719</xdr:row>
      <xdr:rowOff>161925</xdr:rowOff>
    </xdr:to>
    <xdr:sp macro="" textlink="">
      <xdr:nvSpPr>
        <xdr:cNvPr id="1681" name="Text Box 19"/>
        <xdr:cNvSpPr txBox="1">
          <a:spLocks noChangeArrowheads="1"/>
        </xdr:cNvSpPr>
      </xdr:nvSpPr>
      <xdr:spPr bwMode="auto">
        <a:xfrm>
          <a:off x="6705600" y="9991725"/>
          <a:ext cx="19050" cy="161925"/>
        </a:xfrm>
        <a:prstGeom prst="rect">
          <a:avLst/>
        </a:prstGeom>
        <a:noFill/>
        <a:ln w="9525">
          <a:noFill/>
          <a:miter lim="800000"/>
          <a:headEnd/>
          <a:tailEnd/>
        </a:ln>
      </xdr:spPr>
    </xdr:sp>
    <xdr:clientData/>
  </xdr:twoCellAnchor>
  <xdr:twoCellAnchor editAs="oneCell">
    <xdr:from>
      <xdr:col>2</xdr:col>
      <xdr:colOff>609600</xdr:colOff>
      <xdr:row>720</xdr:row>
      <xdr:rowOff>0</xdr:rowOff>
    </xdr:from>
    <xdr:to>
      <xdr:col>3</xdr:col>
      <xdr:colOff>19050</xdr:colOff>
      <xdr:row>720</xdr:row>
      <xdr:rowOff>161925</xdr:rowOff>
    </xdr:to>
    <xdr:sp macro="" textlink="">
      <xdr:nvSpPr>
        <xdr:cNvPr id="1682" name="Text Box 19"/>
        <xdr:cNvSpPr txBox="1">
          <a:spLocks noChangeArrowheads="1"/>
        </xdr:cNvSpPr>
      </xdr:nvSpPr>
      <xdr:spPr bwMode="auto">
        <a:xfrm>
          <a:off x="6705600" y="10353675"/>
          <a:ext cx="19050" cy="161925"/>
        </a:xfrm>
        <a:prstGeom prst="rect">
          <a:avLst/>
        </a:prstGeom>
        <a:noFill/>
        <a:ln w="9525">
          <a:noFill/>
          <a:miter lim="800000"/>
          <a:headEnd/>
          <a:tailEnd/>
        </a:ln>
      </xdr:spPr>
    </xdr:sp>
    <xdr:clientData/>
  </xdr:twoCellAnchor>
  <xdr:twoCellAnchor editAs="oneCell">
    <xdr:from>
      <xdr:col>2</xdr:col>
      <xdr:colOff>609600</xdr:colOff>
      <xdr:row>720</xdr:row>
      <xdr:rowOff>0</xdr:rowOff>
    </xdr:from>
    <xdr:to>
      <xdr:col>3</xdr:col>
      <xdr:colOff>19050</xdr:colOff>
      <xdr:row>720</xdr:row>
      <xdr:rowOff>161925</xdr:rowOff>
    </xdr:to>
    <xdr:sp macro="" textlink="">
      <xdr:nvSpPr>
        <xdr:cNvPr id="1683" name="Text Box 19"/>
        <xdr:cNvSpPr txBox="1">
          <a:spLocks noChangeArrowheads="1"/>
        </xdr:cNvSpPr>
      </xdr:nvSpPr>
      <xdr:spPr bwMode="auto">
        <a:xfrm>
          <a:off x="6705600" y="10353675"/>
          <a:ext cx="19050" cy="161925"/>
        </a:xfrm>
        <a:prstGeom prst="rect">
          <a:avLst/>
        </a:prstGeom>
        <a:noFill/>
        <a:ln w="9525">
          <a:noFill/>
          <a:miter lim="800000"/>
          <a:headEnd/>
          <a:tailEnd/>
        </a:ln>
      </xdr:spPr>
    </xdr:sp>
    <xdr:clientData/>
  </xdr:twoCellAnchor>
  <xdr:twoCellAnchor editAs="oneCell">
    <xdr:from>
      <xdr:col>2</xdr:col>
      <xdr:colOff>609600</xdr:colOff>
      <xdr:row>720</xdr:row>
      <xdr:rowOff>0</xdr:rowOff>
    </xdr:from>
    <xdr:to>
      <xdr:col>3</xdr:col>
      <xdr:colOff>19050</xdr:colOff>
      <xdr:row>720</xdr:row>
      <xdr:rowOff>161925</xdr:rowOff>
    </xdr:to>
    <xdr:sp macro="" textlink="">
      <xdr:nvSpPr>
        <xdr:cNvPr id="1684" name="Text Box 19"/>
        <xdr:cNvSpPr txBox="1">
          <a:spLocks noChangeArrowheads="1"/>
        </xdr:cNvSpPr>
      </xdr:nvSpPr>
      <xdr:spPr bwMode="auto">
        <a:xfrm>
          <a:off x="6705600" y="10353675"/>
          <a:ext cx="19050" cy="161925"/>
        </a:xfrm>
        <a:prstGeom prst="rect">
          <a:avLst/>
        </a:prstGeom>
        <a:noFill/>
        <a:ln w="9525">
          <a:noFill/>
          <a:miter lim="800000"/>
          <a:headEnd/>
          <a:tailEnd/>
        </a:ln>
      </xdr:spPr>
    </xdr:sp>
    <xdr:clientData/>
  </xdr:twoCellAnchor>
  <xdr:twoCellAnchor editAs="oneCell">
    <xdr:from>
      <xdr:col>2</xdr:col>
      <xdr:colOff>609600</xdr:colOff>
      <xdr:row>720</xdr:row>
      <xdr:rowOff>0</xdr:rowOff>
    </xdr:from>
    <xdr:to>
      <xdr:col>3</xdr:col>
      <xdr:colOff>19050</xdr:colOff>
      <xdr:row>720</xdr:row>
      <xdr:rowOff>161925</xdr:rowOff>
    </xdr:to>
    <xdr:sp macro="" textlink="">
      <xdr:nvSpPr>
        <xdr:cNvPr id="1685" name="Text Box 19"/>
        <xdr:cNvSpPr txBox="1">
          <a:spLocks noChangeArrowheads="1"/>
        </xdr:cNvSpPr>
      </xdr:nvSpPr>
      <xdr:spPr bwMode="auto">
        <a:xfrm>
          <a:off x="6705600" y="10353675"/>
          <a:ext cx="19050" cy="161925"/>
        </a:xfrm>
        <a:prstGeom prst="rect">
          <a:avLst/>
        </a:prstGeom>
        <a:noFill/>
        <a:ln w="9525">
          <a:noFill/>
          <a:miter lim="800000"/>
          <a:headEnd/>
          <a:tailEnd/>
        </a:ln>
      </xdr:spPr>
    </xdr:sp>
    <xdr:clientData/>
  </xdr:twoCellAnchor>
  <xdr:twoCellAnchor editAs="oneCell">
    <xdr:from>
      <xdr:col>2</xdr:col>
      <xdr:colOff>609600</xdr:colOff>
      <xdr:row>699</xdr:row>
      <xdr:rowOff>0</xdr:rowOff>
    </xdr:from>
    <xdr:to>
      <xdr:col>3</xdr:col>
      <xdr:colOff>3998</xdr:colOff>
      <xdr:row>700</xdr:row>
      <xdr:rowOff>9526</xdr:rowOff>
    </xdr:to>
    <xdr:sp macro="" textlink="">
      <xdr:nvSpPr>
        <xdr:cNvPr id="1686" name="Text Box 19"/>
        <xdr:cNvSpPr txBox="1">
          <a:spLocks noChangeArrowheads="1"/>
        </xdr:cNvSpPr>
      </xdr:nvSpPr>
      <xdr:spPr bwMode="auto">
        <a:xfrm>
          <a:off x="6705600" y="2828925"/>
          <a:ext cx="3998" cy="257175"/>
        </a:xfrm>
        <a:prstGeom prst="rect">
          <a:avLst/>
        </a:prstGeom>
        <a:noFill/>
        <a:ln w="9525">
          <a:noFill/>
          <a:miter lim="800000"/>
          <a:headEnd/>
          <a:tailEnd/>
        </a:ln>
      </xdr:spPr>
    </xdr:sp>
    <xdr:clientData/>
  </xdr:twoCellAnchor>
  <xdr:twoCellAnchor editAs="oneCell">
    <xdr:from>
      <xdr:col>2</xdr:col>
      <xdr:colOff>609600</xdr:colOff>
      <xdr:row>723</xdr:row>
      <xdr:rowOff>0</xdr:rowOff>
    </xdr:from>
    <xdr:to>
      <xdr:col>3</xdr:col>
      <xdr:colOff>19050</xdr:colOff>
      <xdr:row>724</xdr:row>
      <xdr:rowOff>9525</xdr:rowOff>
    </xdr:to>
    <xdr:sp macro="" textlink="">
      <xdr:nvSpPr>
        <xdr:cNvPr id="1687"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724</xdr:row>
      <xdr:rowOff>0</xdr:rowOff>
    </xdr:from>
    <xdr:to>
      <xdr:col>3</xdr:col>
      <xdr:colOff>19050</xdr:colOff>
      <xdr:row>724</xdr:row>
      <xdr:rowOff>161925</xdr:rowOff>
    </xdr:to>
    <xdr:sp macro="" textlink="">
      <xdr:nvSpPr>
        <xdr:cNvPr id="1688"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724</xdr:row>
      <xdr:rowOff>0</xdr:rowOff>
    </xdr:from>
    <xdr:to>
      <xdr:col>3</xdr:col>
      <xdr:colOff>19050</xdr:colOff>
      <xdr:row>724</xdr:row>
      <xdr:rowOff>161925</xdr:rowOff>
    </xdr:to>
    <xdr:sp macro="" textlink="">
      <xdr:nvSpPr>
        <xdr:cNvPr id="1689"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724</xdr:row>
      <xdr:rowOff>0</xdr:rowOff>
    </xdr:from>
    <xdr:to>
      <xdr:col>3</xdr:col>
      <xdr:colOff>19050</xdr:colOff>
      <xdr:row>724</xdr:row>
      <xdr:rowOff>161925</xdr:rowOff>
    </xdr:to>
    <xdr:sp macro="" textlink="">
      <xdr:nvSpPr>
        <xdr:cNvPr id="1690"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724</xdr:row>
      <xdr:rowOff>0</xdr:rowOff>
    </xdr:from>
    <xdr:to>
      <xdr:col>3</xdr:col>
      <xdr:colOff>19050</xdr:colOff>
      <xdr:row>724</xdr:row>
      <xdr:rowOff>161925</xdr:rowOff>
    </xdr:to>
    <xdr:sp macro="" textlink="">
      <xdr:nvSpPr>
        <xdr:cNvPr id="1691"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725</xdr:row>
      <xdr:rowOff>0</xdr:rowOff>
    </xdr:from>
    <xdr:to>
      <xdr:col>3</xdr:col>
      <xdr:colOff>19050</xdr:colOff>
      <xdr:row>725</xdr:row>
      <xdr:rowOff>161925</xdr:rowOff>
    </xdr:to>
    <xdr:sp macro="" textlink="">
      <xdr:nvSpPr>
        <xdr:cNvPr id="1692"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725</xdr:row>
      <xdr:rowOff>0</xdr:rowOff>
    </xdr:from>
    <xdr:to>
      <xdr:col>3</xdr:col>
      <xdr:colOff>19050</xdr:colOff>
      <xdr:row>725</xdr:row>
      <xdr:rowOff>161925</xdr:rowOff>
    </xdr:to>
    <xdr:sp macro="" textlink="">
      <xdr:nvSpPr>
        <xdr:cNvPr id="1693"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725</xdr:row>
      <xdr:rowOff>0</xdr:rowOff>
    </xdr:from>
    <xdr:to>
      <xdr:col>3</xdr:col>
      <xdr:colOff>19050</xdr:colOff>
      <xdr:row>725</xdr:row>
      <xdr:rowOff>161925</xdr:rowOff>
    </xdr:to>
    <xdr:sp macro="" textlink="">
      <xdr:nvSpPr>
        <xdr:cNvPr id="1694"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725</xdr:row>
      <xdr:rowOff>0</xdr:rowOff>
    </xdr:from>
    <xdr:to>
      <xdr:col>3</xdr:col>
      <xdr:colOff>19050</xdr:colOff>
      <xdr:row>725</xdr:row>
      <xdr:rowOff>161925</xdr:rowOff>
    </xdr:to>
    <xdr:sp macro="" textlink="">
      <xdr:nvSpPr>
        <xdr:cNvPr id="1695"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727</xdr:row>
      <xdr:rowOff>0</xdr:rowOff>
    </xdr:from>
    <xdr:to>
      <xdr:col>3</xdr:col>
      <xdr:colOff>19050</xdr:colOff>
      <xdr:row>727</xdr:row>
      <xdr:rowOff>161925</xdr:rowOff>
    </xdr:to>
    <xdr:sp macro="" textlink="">
      <xdr:nvSpPr>
        <xdr:cNvPr id="1696" name="Text Box 19"/>
        <xdr:cNvSpPr txBox="1">
          <a:spLocks noChangeArrowheads="1"/>
        </xdr:cNvSpPr>
      </xdr:nvSpPr>
      <xdr:spPr bwMode="auto">
        <a:xfrm>
          <a:off x="6705600" y="4086225"/>
          <a:ext cx="19050" cy="161925"/>
        </a:xfrm>
        <a:prstGeom prst="rect">
          <a:avLst/>
        </a:prstGeom>
        <a:noFill/>
        <a:ln w="9525">
          <a:noFill/>
          <a:miter lim="800000"/>
          <a:headEnd/>
          <a:tailEnd/>
        </a:ln>
      </xdr:spPr>
    </xdr:sp>
    <xdr:clientData/>
  </xdr:twoCellAnchor>
  <xdr:twoCellAnchor editAs="oneCell">
    <xdr:from>
      <xdr:col>2</xdr:col>
      <xdr:colOff>609600</xdr:colOff>
      <xdr:row>727</xdr:row>
      <xdr:rowOff>0</xdr:rowOff>
    </xdr:from>
    <xdr:to>
      <xdr:col>3</xdr:col>
      <xdr:colOff>19050</xdr:colOff>
      <xdr:row>727</xdr:row>
      <xdr:rowOff>161925</xdr:rowOff>
    </xdr:to>
    <xdr:sp macro="" textlink="">
      <xdr:nvSpPr>
        <xdr:cNvPr id="1697" name="Text Box 19"/>
        <xdr:cNvSpPr txBox="1">
          <a:spLocks noChangeArrowheads="1"/>
        </xdr:cNvSpPr>
      </xdr:nvSpPr>
      <xdr:spPr bwMode="auto">
        <a:xfrm>
          <a:off x="6705600" y="4086225"/>
          <a:ext cx="19050" cy="161925"/>
        </a:xfrm>
        <a:prstGeom prst="rect">
          <a:avLst/>
        </a:prstGeom>
        <a:noFill/>
        <a:ln w="9525">
          <a:noFill/>
          <a:miter lim="800000"/>
          <a:headEnd/>
          <a:tailEnd/>
        </a:ln>
      </xdr:spPr>
    </xdr:sp>
    <xdr:clientData/>
  </xdr:twoCellAnchor>
  <xdr:twoCellAnchor editAs="oneCell">
    <xdr:from>
      <xdr:col>2</xdr:col>
      <xdr:colOff>609600</xdr:colOff>
      <xdr:row>727</xdr:row>
      <xdr:rowOff>0</xdr:rowOff>
    </xdr:from>
    <xdr:to>
      <xdr:col>3</xdr:col>
      <xdr:colOff>19050</xdr:colOff>
      <xdr:row>727</xdr:row>
      <xdr:rowOff>161925</xdr:rowOff>
    </xdr:to>
    <xdr:sp macro="" textlink="">
      <xdr:nvSpPr>
        <xdr:cNvPr id="1698" name="Text Box 19"/>
        <xdr:cNvSpPr txBox="1">
          <a:spLocks noChangeArrowheads="1"/>
        </xdr:cNvSpPr>
      </xdr:nvSpPr>
      <xdr:spPr bwMode="auto">
        <a:xfrm>
          <a:off x="6705600" y="4086225"/>
          <a:ext cx="19050" cy="161925"/>
        </a:xfrm>
        <a:prstGeom prst="rect">
          <a:avLst/>
        </a:prstGeom>
        <a:noFill/>
        <a:ln w="9525">
          <a:noFill/>
          <a:miter lim="800000"/>
          <a:headEnd/>
          <a:tailEnd/>
        </a:ln>
      </xdr:spPr>
    </xdr:sp>
    <xdr:clientData/>
  </xdr:twoCellAnchor>
  <xdr:twoCellAnchor editAs="oneCell">
    <xdr:from>
      <xdr:col>2</xdr:col>
      <xdr:colOff>609600</xdr:colOff>
      <xdr:row>727</xdr:row>
      <xdr:rowOff>0</xdr:rowOff>
    </xdr:from>
    <xdr:to>
      <xdr:col>3</xdr:col>
      <xdr:colOff>19050</xdr:colOff>
      <xdr:row>727</xdr:row>
      <xdr:rowOff>161925</xdr:rowOff>
    </xdr:to>
    <xdr:sp macro="" textlink="">
      <xdr:nvSpPr>
        <xdr:cNvPr id="1699" name="Text Box 19"/>
        <xdr:cNvSpPr txBox="1">
          <a:spLocks noChangeArrowheads="1"/>
        </xdr:cNvSpPr>
      </xdr:nvSpPr>
      <xdr:spPr bwMode="auto">
        <a:xfrm>
          <a:off x="6705600" y="4086225"/>
          <a:ext cx="19050" cy="161925"/>
        </a:xfrm>
        <a:prstGeom prst="rect">
          <a:avLst/>
        </a:prstGeom>
        <a:noFill/>
        <a:ln w="9525">
          <a:noFill/>
          <a:miter lim="800000"/>
          <a:headEnd/>
          <a:tailEnd/>
        </a:ln>
      </xdr:spPr>
    </xdr:sp>
    <xdr:clientData/>
  </xdr:twoCellAnchor>
  <xdr:twoCellAnchor editAs="oneCell">
    <xdr:from>
      <xdr:col>2</xdr:col>
      <xdr:colOff>609600</xdr:colOff>
      <xdr:row>728</xdr:row>
      <xdr:rowOff>0</xdr:rowOff>
    </xdr:from>
    <xdr:to>
      <xdr:col>3</xdr:col>
      <xdr:colOff>19050</xdr:colOff>
      <xdr:row>728</xdr:row>
      <xdr:rowOff>161925</xdr:rowOff>
    </xdr:to>
    <xdr:sp macro="" textlink="">
      <xdr:nvSpPr>
        <xdr:cNvPr id="1700" name="Text Box 19"/>
        <xdr:cNvSpPr txBox="1">
          <a:spLocks noChangeArrowheads="1"/>
        </xdr:cNvSpPr>
      </xdr:nvSpPr>
      <xdr:spPr bwMode="auto">
        <a:xfrm>
          <a:off x="6705600" y="4333875"/>
          <a:ext cx="19050" cy="161925"/>
        </a:xfrm>
        <a:prstGeom prst="rect">
          <a:avLst/>
        </a:prstGeom>
        <a:noFill/>
        <a:ln w="9525">
          <a:noFill/>
          <a:miter lim="800000"/>
          <a:headEnd/>
          <a:tailEnd/>
        </a:ln>
      </xdr:spPr>
    </xdr:sp>
    <xdr:clientData/>
  </xdr:twoCellAnchor>
  <xdr:twoCellAnchor editAs="oneCell">
    <xdr:from>
      <xdr:col>2</xdr:col>
      <xdr:colOff>609600</xdr:colOff>
      <xdr:row>728</xdr:row>
      <xdr:rowOff>0</xdr:rowOff>
    </xdr:from>
    <xdr:to>
      <xdr:col>3</xdr:col>
      <xdr:colOff>19050</xdr:colOff>
      <xdr:row>728</xdr:row>
      <xdr:rowOff>161925</xdr:rowOff>
    </xdr:to>
    <xdr:sp macro="" textlink="">
      <xdr:nvSpPr>
        <xdr:cNvPr id="1701" name="Text Box 19"/>
        <xdr:cNvSpPr txBox="1">
          <a:spLocks noChangeArrowheads="1"/>
        </xdr:cNvSpPr>
      </xdr:nvSpPr>
      <xdr:spPr bwMode="auto">
        <a:xfrm>
          <a:off x="6705600" y="4333875"/>
          <a:ext cx="19050" cy="161925"/>
        </a:xfrm>
        <a:prstGeom prst="rect">
          <a:avLst/>
        </a:prstGeom>
        <a:noFill/>
        <a:ln w="9525">
          <a:noFill/>
          <a:miter lim="800000"/>
          <a:headEnd/>
          <a:tailEnd/>
        </a:ln>
      </xdr:spPr>
    </xdr:sp>
    <xdr:clientData/>
  </xdr:twoCellAnchor>
  <xdr:twoCellAnchor editAs="oneCell">
    <xdr:from>
      <xdr:col>2</xdr:col>
      <xdr:colOff>609600</xdr:colOff>
      <xdr:row>728</xdr:row>
      <xdr:rowOff>0</xdr:rowOff>
    </xdr:from>
    <xdr:to>
      <xdr:col>3</xdr:col>
      <xdr:colOff>19050</xdr:colOff>
      <xdr:row>728</xdr:row>
      <xdr:rowOff>161925</xdr:rowOff>
    </xdr:to>
    <xdr:sp macro="" textlink="">
      <xdr:nvSpPr>
        <xdr:cNvPr id="1702" name="Text Box 19"/>
        <xdr:cNvSpPr txBox="1">
          <a:spLocks noChangeArrowheads="1"/>
        </xdr:cNvSpPr>
      </xdr:nvSpPr>
      <xdr:spPr bwMode="auto">
        <a:xfrm>
          <a:off x="6705600" y="4333875"/>
          <a:ext cx="19050" cy="161925"/>
        </a:xfrm>
        <a:prstGeom prst="rect">
          <a:avLst/>
        </a:prstGeom>
        <a:noFill/>
        <a:ln w="9525">
          <a:noFill/>
          <a:miter lim="800000"/>
          <a:headEnd/>
          <a:tailEnd/>
        </a:ln>
      </xdr:spPr>
    </xdr:sp>
    <xdr:clientData/>
  </xdr:twoCellAnchor>
  <xdr:twoCellAnchor editAs="oneCell">
    <xdr:from>
      <xdr:col>2</xdr:col>
      <xdr:colOff>609600</xdr:colOff>
      <xdr:row>728</xdr:row>
      <xdr:rowOff>0</xdr:rowOff>
    </xdr:from>
    <xdr:to>
      <xdr:col>3</xdr:col>
      <xdr:colOff>19050</xdr:colOff>
      <xdr:row>728</xdr:row>
      <xdr:rowOff>161925</xdr:rowOff>
    </xdr:to>
    <xdr:sp macro="" textlink="">
      <xdr:nvSpPr>
        <xdr:cNvPr id="1703" name="Text Box 19"/>
        <xdr:cNvSpPr txBox="1">
          <a:spLocks noChangeArrowheads="1"/>
        </xdr:cNvSpPr>
      </xdr:nvSpPr>
      <xdr:spPr bwMode="auto">
        <a:xfrm>
          <a:off x="6705600" y="4333875"/>
          <a:ext cx="19050" cy="161925"/>
        </a:xfrm>
        <a:prstGeom prst="rect">
          <a:avLst/>
        </a:prstGeom>
        <a:noFill/>
        <a:ln w="9525">
          <a:noFill/>
          <a:miter lim="800000"/>
          <a:headEnd/>
          <a:tailEnd/>
        </a:ln>
      </xdr:spPr>
    </xdr:sp>
    <xdr:clientData/>
  </xdr:twoCellAnchor>
  <xdr:twoCellAnchor editAs="oneCell">
    <xdr:from>
      <xdr:col>2</xdr:col>
      <xdr:colOff>609600</xdr:colOff>
      <xdr:row>729</xdr:row>
      <xdr:rowOff>0</xdr:rowOff>
    </xdr:from>
    <xdr:to>
      <xdr:col>3</xdr:col>
      <xdr:colOff>19050</xdr:colOff>
      <xdr:row>729</xdr:row>
      <xdr:rowOff>161925</xdr:rowOff>
    </xdr:to>
    <xdr:sp macro="" textlink="">
      <xdr:nvSpPr>
        <xdr:cNvPr id="1704" name="Text Box 19"/>
        <xdr:cNvSpPr txBox="1">
          <a:spLocks noChangeArrowheads="1"/>
        </xdr:cNvSpPr>
      </xdr:nvSpPr>
      <xdr:spPr bwMode="auto">
        <a:xfrm>
          <a:off x="6705600" y="4695825"/>
          <a:ext cx="19050" cy="161925"/>
        </a:xfrm>
        <a:prstGeom prst="rect">
          <a:avLst/>
        </a:prstGeom>
        <a:noFill/>
        <a:ln w="9525">
          <a:noFill/>
          <a:miter lim="800000"/>
          <a:headEnd/>
          <a:tailEnd/>
        </a:ln>
      </xdr:spPr>
    </xdr:sp>
    <xdr:clientData/>
  </xdr:twoCellAnchor>
  <xdr:twoCellAnchor editAs="oneCell">
    <xdr:from>
      <xdr:col>2</xdr:col>
      <xdr:colOff>609600</xdr:colOff>
      <xdr:row>729</xdr:row>
      <xdr:rowOff>0</xdr:rowOff>
    </xdr:from>
    <xdr:to>
      <xdr:col>3</xdr:col>
      <xdr:colOff>19050</xdr:colOff>
      <xdr:row>729</xdr:row>
      <xdr:rowOff>161925</xdr:rowOff>
    </xdr:to>
    <xdr:sp macro="" textlink="">
      <xdr:nvSpPr>
        <xdr:cNvPr id="1705" name="Text Box 19"/>
        <xdr:cNvSpPr txBox="1">
          <a:spLocks noChangeArrowheads="1"/>
        </xdr:cNvSpPr>
      </xdr:nvSpPr>
      <xdr:spPr bwMode="auto">
        <a:xfrm>
          <a:off x="6705600" y="4695825"/>
          <a:ext cx="19050" cy="161925"/>
        </a:xfrm>
        <a:prstGeom prst="rect">
          <a:avLst/>
        </a:prstGeom>
        <a:noFill/>
        <a:ln w="9525">
          <a:noFill/>
          <a:miter lim="800000"/>
          <a:headEnd/>
          <a:tailEnd/>
        </a:ln>
      </xdr:spPr>
    </xdr:sp>
    <xdr:clientData/>
  </xdr:twoCellAnchor>
  <xdr:twoCellAnchor editAs="oneCell">
    <xdr:from>
      <xdr:col>2</xdr:col>
      <xdr:colOff>609600</xdr:colOff>
      <xdr:row>729</xdr:row>
      <xdr:rowOff>0</xdr:rowOff>
    </xdr:from>
    <xdr:to>
      <xdr:col>3</xdr:col>
      <xdr:colOff>19050</xdr:colOff>
      <xdr:row>729</xdr:row>
      <xdr:rowOff>161925</xdr:rowOff>
    </xdr:to>
    <xdr:sp macro="" textlink="">
      <xdr:nvSpPr>
        <xdr:cNvPr id="1706" name="Text Box 19"/>
        <xdr:cNvSpPr txBox="1">
          <a:spLocks noChangeArrowheads="1"/>
        </xdr:cNvSpPr>
      </xdr:nvSpPr>
      <xdr:spPr bwMode="auto">
        <a:xfrm>
          <a:off x="6705600" y="4695825"/>
          <a:ext cx="19050" cy="161925"/>
        </a:xfrm>
        <a:prstGeom prst="rect">
          <a:avLst/>
        </a:prstGeom>
        <a:noFill/>
        <a:ln w="9525">
          <a:noFill/>
          <a:miter lim="800000"/>
          <a:headEnd/>
          <a:tailEnd/>
        </a:ln>
      </xdr:spPr>
    </xdr:sp>
    <xdr:clientData/>
  </xdr:twoCellAnchor>
  <xdr:twoCellAnchor editAs="oneCell">
    <xdr:from>
      <xdr:col>2</xdr:col>
      <xdr:colOff>609600</xdr:colOff>
      <xdr:row>729</xdr:row>
      <xdr:rowOff>0</xdr:rowOff>
    </xdr:from>
    <xdr:to>
      <xdr:col>3</xdr:col>
      <xdr:colOff>19050</xdr:colOff>
      <xdr:row>729</xdr:row>
      <xdr:rowOff>161925</xdr:rowOff>
    </xdr:to>
    <xdr:sp macro="" textlink="">
      <xdr:nvSpPr>
        <xdr:cNvPr id="1707" name="Text Box 19"/>
        <xdr:cNvSpPr txBox="1">
          <a:spLocks noChangeArrowheads="1"/>
        </xdr:cNvSpPr>
      </xdr:nvSpPr>
      <xdr:spPr bwMode="auto">
        <a:xfrm>
          <a:off x="6705600" y="4695825"/>
          <a:ext cx="19050" cy="161925"/>
        </a:xfrm>
        <a:prstGeom prst="rect">
          <a:avLst/>
        </a:prstGeom>
        <a:noFill/>
        <a:ln w="9525">
          <a:noFill/>
          <a:miter lim="800000"/>
          <a:headEnd/>
          <a:tailEnd/>
        </a:ln>
      </xdr:spPr>
    </xdr:sp>
    <xdr:clientData/>
  </xdr:twoCellAnchor>
  <xdr:twoCellAnchor editAs="oneCell">
    <xdr:from>
      <xdr:col>2</xdr:col>
      <xdr:colOff>609600</xdr:colOff>
      <xdr:row>741</xdr:row>
      <xdr:rowOff>0</xdr:rowOff>
    </xdr:from>
    <xdr:to>
      <xdr:col>3</xdr:col>
      <xdr:colOff>19050</xdr:colOff>
      <xdr:row>741</xdr:row>
      <xdr:rowOff>161925</xdr:rowOff>
    </xdr:to>
    <xdr:sp macro="" textlink="">
      <xdr:nvSpPr>
        <xdr:cNvPr id="1708" name="Text Box 19"/>
        <xdr:cNvSpPr txBox="1">
          <a:spLocks noChangeArrowheads="1"/>
        </xdr:cNvSpPr>
      </xdr:nvSpPr>
      <xdr:spPr bwMode="auto">
        <a:xfrm>
          <a:off x="6705600" y="7315200"/>
          <a:ext cx="19050" cy="161925"/>
        </a:xfrm>
        <a:prstGeom prst="rect">
          <a:avLst/>
        </a:prstGeom>
        <a:noFill/>
        <a:ln w="9525">
          <a:noFill/>
          <a:miter lim="800000"/>
          <a:headEnd/>
          <a:tailEnd/>
        </a:ln>
      </xdr:spPr>
    </xdr:sp>
    <xdr:clientData/>
  </xdr:twoCellAnchor>
  <xdr:twoCellAnchor editAs="oneCell">
    <xdr:from>
      <xdr:col>2</xdr:col>
      <xdr:colOff>609600</xdr:colOff>
      <xdr:row>741</xdr:row>
      <xdr:rowOff>0</xdr:rowOff>
    </xdr:from>
    <xdr:to>
      <xdr:col>3</xdr:col>
      <xdr:colOff>19050</xdr:colOff>
      <xdr:row>741</xdr:row>
      <xdr:rowOff>161925</xdr:rowOff>
    </xdr:to>
    <xdr:sp macro="" textlink="">
      <xdr:nvSpPr>
        <xdr:cNvPr id="1709" name="Text Box 19"/>
        <xdr:cNvSpPr txBox="1">
          <a:spLocks noChangeArrowheads="1"/>
        </xdr:cNvSpPr>
      </xdr:nvSpPr>
      <xdr:spPr bwMode="auto">
        <a:xfrm>
          <a:off x="6705600" y="7315200"/>
          <a:ext cx="19050" cy="161925"/>
        </a:xfrm>
        <a:prstGeom prst="rect">
          <a:avLst/>
        </a:prstGeom>
        <a:noFill/>
        <a:ln w="9525">
          <a:noFill/>
          <a:miter lim="800000"/>
          <a:headEnd/>
          <a:tailEnd/>
        </a:ln>
      </xdr:spPr>
    </xdr:sp>
    <xdr:clientData/>
  </xdr:twoCellAnchor>
  <xdr:twoCellAnchor editAs="oneCell">
    <xdr:from>
      <xdr:col>2</xdr:col>
      <xdr:colOff>609600</xdr:colOff>
      <xdr:row>741</xdr:row>
      <xdr:rowOff>0</xdr:rowOff>
    </xdr:from>
    <xdr:to>
      <xdr:col>3</xdr:col>
      <xdr:colOff>19050</xdr:colOff>
      <xdr:row>741</xdr:row>
      <xdr:rowOff>161925</xdr:rowOff>
    </xdr:to>
    <xdr:sp macro="" textlink="">
      <xdr:nvSpPr>
        <xdr:cNvPr id="1710" name="Text Box 19"/>
        <xdr:cNvSpPr txBox="1">
          <a:spLocks noChangeArrowheads="1"/>
        </xdr:cNvSpPr>
      </xdr:nvSpPr>
      <xdr:spPr bwMode="auto">
        <a:xfrm>
          <a:off x="6705600" y="7315200"/>
          <a:ext cx="19050" cy="161925"/>
        </a:xfrm>
        <a:prstGeom prst="rect">
          <a:avLst/>
        </a:prstGeom>
        <a:noFill/>
        <a:ln w="9525">
          <a:noFill/>
          <a:miter lim="800000"/>
          <a:headEnd/>
          <a:tailEnd/>
        </a:ln>
      </xdr:spPr>
    </xdr:sp>
    <xdr:clientData/>
  </xdr:twoCellAnchor>
  <xdr:twoCellAnchor editAs="oneCell">
    <xdr:from>
      <xdr:col>2</xdr:col>
      <xdr:colOff>609600</xdr:colOff>
      <xdr:row>741</xdr:row>
      <xdr:rowOff>0</xdr:rowOff>
    </xdr:from>
    <xdr:to>
      <xdr:col>3</xdr:col>
      <xdr:colOff>19050</xdr:colOff>
      <xdr:row>741</xdr:row>
      <xdr:rowOff>161925</xdr:rowOff>
    </xdr:to>
    <xdr:sp macro="" textlink="">
      <xdr:nvSpPr>
        <xdr:cNvPr id="1711" name="Text Box 19"/>
        <xdr:cNvSpPr txBox="1">
          <a:spLocks noChangeArrowheads="1"/>
        </xdr:cNvSpPr>
      </xdr:nvSpPr>
      <xdr:spPr bwMode="auto">
        <a:xfrm>
          <a:off x="6705600" y="7315200"/>
          <a:ext cx="19050" cy="161925"/>
        </a:xfrm>
        <a:prstGeom prst="rect">
          <a:avLst/>
        </a:prstGeom>
        <a:noFill/>
        <a:ln w="9525">
          <a:noFill/>
          <a:miter lim="800000"/>
          <a:headEnd/>
          <a:tailEnd/>
        </a:ln>
      </xdr:spPr>
    </xdr:sp>
    <xdr:clientData/>
  </xdr:twoCellAnchor>
  <xdr:twoCellAnchor editAs="oneCell">
    <xdr:from>
      <xdr:col>2</xdr:col>
      <xdr:colOff>609600</xdr:colOff>
      <xdr:row>743</xdr:row>
      <xdr:rowOff>0</xdr:rowOff>
    </xdr:from>
    <xdr:to>
      <xdr:col>3</xdr:col>
      <xdr:colOff>19050</xdr:colOff>
      <xdr:row>743</xdr:row>
      <xdr:rowOff>161925</xdr:rowOff>
    </xdr:to>
    <xdr:sp macro="" textlink="">
      <xdr:nvSpPr>
        <xdr:cNvPr id="1712" name="Text Box 19"/>
        <xdr:cNvSpPr txBox="1">
          <a:spLocks noChangeArrowheads="1"/>
        </xdr:cNvSpPr>
      </xdr:nvSpPr>
      <xdr:spPr bwMode="auto">
        <a:xfrm>
          <a:off x="6705600" y="7858125"/>
          <a:ext cx="19050" cy="161925"/>
        </a:xfrm>
        <a:prstGeom prst="rect">
          <a:avLst/>
        </a:prstGeom>
        <a:noFill/>
        <a:ln w="9525">
          <a:noFill/>
          <a:miter lim="800000"/>
          <a:headEnd/>
          <a:tailEnd/>
        </a:ln>
      </xdr:spPr>
    </xdr:sp>
    <xdr:clientData/>
  </xdr:twoCellAnchor>
  <xdr:twoCellAnchor editAs="oneCell">
    <xdr:from>
      <xdr:col>2</xdr:col>
      <xdr:colOff>609600</xdr:colOff>
      <xdr:row>743</xdr:row>
      <xdr:rowOff>0</xdr:rowOff>
    </xdr:from>
    <xdr:to>
      <xdr:col>3</xdr:col>
      <xdr:colOff>19050</xdr:colOff>
      <xdr:row>743</xdr:row>
      <xdr:rowOff>161925</xdr:rowOff>
    </xdr:to>
    <xdr:sp macro="" textlink="">
      <xdr:nvSpPr>
        <xdr:cNvPr id="1713" name="Text Box 19"/>
        <xdr:cNvSpPr txBox="1">
          <a:spLocks noChangeArrowheads="1"/>
        </xdr:cNvSpPr>
      </xdr:nvSpPr>
      <xdr:spPr bwMode="auto">
        <a:xfrm>
          <a:off x="6705600" y="7858125"/>
          <a:ext cx="19050" cy="161925"/>
        </a:xfrm>
        <a:prstGeom prst="rect">
          <a:avLst/>
        </a:prstGeom>
        <a:noFill/>
        <a:ln w="9525">
          <a:noFill/>
          <a:miter lim="800000"/>
          <a:headEnd/>
          <a:tailEnd/>
        </a:ln>
      </xdr:spPr>
    </xdr:sp>
    <xdr:clientData/>
  </xdr:twoCellAnchor>
  <xdr:twoCellAnchor editAs="oneCell">
    <xdr:from>
      <xdr:col>2</xdr:col>
      <xdr:colOff>609600</xdr:colOff>
      <xdr:row>743</xdr:row>
      <xdr:rowOff>0</xdr:rowOff>
    </xdr:from>
    <xdr:to>
      <xdr:col>3</xdr:col>
      <xdr:colOff>19050</xdr:colOff>
      <xdr:row>743</xdr:row>
      <xdr:rowOff>161925</xdr:rowOff>
    </xdr:to>
    <xdr:sp macro="" textlink="">
      <xdr:nvSpPr>
        <xdr:cNvPr id="1714" name="Text Box 19"/>
        <xdr:cNvSpPr txBox="1">
          <a:spLocks noChangeArrowheads="1"/>
        </xdr:cNvSpPr>
      </xdr:nvSpPr>
      <xdr:spPr bwMode="auto">
        <a:xfrm>
          <a:off x="6705600" y="7858125"/>
          <a:ext cx="19050" cy="161925"/>
        </a:xfrm>
        <a:prstGeom prst="rect">
          <a:avLst/>
        </a:prstGeom>
        <a:noFill/>
        <a:ln w="9525">
          <a:noFill/>
          <a:miter lim="800000"/>
          <a:headEnd/>
          <a:tailEnd/>
        </a:ln>
      </xdr:spPr>
    </xdr:sp>
    <xdr:clientData/>
  </xdr:twoCellAnchor>
  <xdr:twoCellAnchor editAs="oneCell">
    <xdr:from>
      <xdr:col>2</xdr:col>
      <xdr:colOff>609600</xdr:colOff>
      <xdr:row>743</xdr:row>
      <xdr:rowOff>0</xdr:rowOff>
    </xdr:from>
    <xdr:to>
      <xdr:col>3</xdr:col>
      <xdr:colOff>19050</xdr:colOff>
      <xdr:row>743</xdr:row>
      <xdr:rowOff>161925</xdr:rowOff>
    </xdr:to>
    <xdr:sp macro="" textlink="">
      <xdr:nvSpPr>
        <xdr:cNvPr id="1715" name="Text Box 19"/>
        <xdr:cNvSpPr txBox="1">
          <a:spLocks noChangeArrowheads="1"/>
        </xdr:cNvSpPr>
      </xdr:nvSpPr>
      <xdr:spPr bwMode="auto">
        <a:xfrm>
          <a:off x="6705600" y="7858125"/>
          <a:ext cx="19050" cy="161925"/>
        </a:xfrm>
        <a:prstGeom prst="rect">
          <a:avLst/>
        </a:prstGeom>
        <a:noFill/>
        <a:ln w="9525">
          <a:noFill/>
          <a:miter lim="800000"/>
          <a:headEnd/>
          <a:tailEnd/>
        </a:ln>
      </xdr:spPr>
    </xdr:sp>
    <xdr:clientData/>
  </xdr:twoCellAnchor>
  <xdr:twoCellAnchor editAs="oneCell">
    <xdr:from>
      <xdr:col>2</xdr:col>
      <xdr:colOff>609600</xdr:colOff>
      <xdr:row>745</xdr:row>
      <xdr:rowOff>0</xdr:rowOff>
    </xdr:from>
    <xdr:to>
      <xdr:col>3</xdr:col>
      <xdr:colOff>19050</xdr:colOff>
      <xdr:row>745</xdr:row>
      <xdr:rowOff>161925</xdr:rowOff>
    </xdr:to>
    <xdr:sp macro="" textlink="">
      <xdr:nvSpPr>
        <xdr:cNvPr id="1716" name="Text Box 19"/>
        <xdr:cNvSpPr txBox="1">
          <a:spLocks noChangeArrowheads="1"/>
        </xdr:cNvSpPr>
      </xdr:nvSpPr>
      <xdr:spPr bwMode="auto">
        <a:xfrm>
          <a:off x="6705600" y="8410575"/>
          <a:ext cx="19050" cy="161925"/>
        </a:xfrm>
        <a:prstGeom prst="rect">
          <a:avLst/>
        </a:prstGeom>
        <a:noFill/>
        <a:ln w="9525">
          <a:noFill/>
          <a:miter lim="800000"/>
          <a:headEnd/>
          <a:tailEnd/>
        </a:ln>
      </xdr:spPr>
    </xdr:sp>
    <xdr:clientData/>
  </xdr:twoCellAnchor>
  <xdr:twoCellAnchor editAs="oneCell">
    <xdr:from>
      <xdr:col>2</xdr:col>
      <xdr:colOff>609600</xdr:colOff>
      <xdr:row>745</xdr:row>
      <xdr:rowOff>0</xdr:rowOff>
    </xdr:from>
    <xdr:to>
      <xdr:col>3</xdr:col>
      <xdr:colOff>19050</xdr:colOff>
      <xdr:row>745</xdr:row>
      <xdr:rowOff>161925</xdr:rowOff>
    </xdr:to>
    <xdr:sp macro="" textlink="">
      <xdr:nvSpPr>
        <xdr:cNvPr id="1717" name="Text Box 19"/>
        <xdr:cNvSpPr txBox="1">
          <a:spLocks noChangeArrowheads="1"/>
        </xdr:cNvSpPr>
      </xdr:nvSpPr>
      <xdr:spPr bwMode="auto">
        <a:xfrm>
          <a:off x="6705600" y="8410575"/>
          <a:ext cx="19050" cy="161925"/>
        </a:xfrm>
        <a:prstGeom prst="rect">
          <a:avLst/>
        </a:prstGeom>
        <a:noFill/>
        <a:ln w="9525">
          <a:noFill/>
          <a:miter lim="800000"/>
          <a:headEnd/>
          <a:tailEnd/>
        </a:ln>
      </xdr:spPr>
    </xdr:sp>
    <xdr:clientData/>
  </xdr:twoCellAnchor>
  <xdr:twoCellAnchor editAs="oneCell">
    <xdr:from>
      <xdr:col>2</xdr:col>
      <xdr:colOff>609600</xdr:colOff>
      <xdr:row>745</xdr:row>
      <xdr:rowOff>0</xdr:rowOff>
    </xdr:from>
    <xdr:to>
      <xdr:col>3</xdr:col>
      <xdr:colOff>19050</xdr:colOff>
      <xdr:row>745</xdr:row>
      <xdr:rowOff>161925</xdr:rowOff>
    </xdr:to>
    <xdr:sp macro="" textlink="">
      <xdr:nvSpPr>
        <xdr:cNvPr id="1718" name="Text Box 19"/>
        <xdr:cNvSpPr txBox="1">
          <a:spLocks noChangeArrowheads="1"/>
        </xdr:cNvSpPr>
      </xdr:nvSpPr>
      <xdr:spPr bwMode="auto">
        <a:xfrm>
          <a:off x="6705600" y="8410575"/>
          <a:ext cx="19050" cy="161925"/>
        </a:xfrm>
        <a:prstGeom prst="rect">
          <a:avLst/>
        </a:prstGeom>
        <a:noFill/>
        <a:ln w="9525">
          <a:noFill/>
          <a:miter lim="800000"/>
          <a:headEnd/>
          <a:tailEnd/>
        </a:ln>
      </xdr:spPr>
    </xdr:sp>
    <xdr:clientData/>
  </xdr:twoCellAnchor>
  <xdr:twoCellAnchor editAs="oneCell">
    <xdr:from>
      <xdr:col>2</xdr:col>
      <xdr:colOff>609600</xdr:colOff>
      <xdr:row>745</xdr:row>
      <xdr:rowOff>0</xdr:rowOff>
    </xdr:from>
    <xdr:to>
      <xdr:col>3</xdr:col>
      <xdr:colOff>19050</xdr:colOff>
      <xdr:row>745</xdr:row>
      <xdr:rowOff>161925</xdr:rowOff>
    </xdr:to>
    <xdr:sp macro="" textlink="">
      <xdr:nvSpPr>
        <xdr:cNvPr id="1719" name="Text Box 19"/>
        <xdr:cNvSpPr txBox="1">
          <a:spLocks noChangeArrowheads="1"/>
        </xdr:cNvSpPr>
      </xdr:nvSpPr>
      <xdr:spPr bwMode="auto">
        <a:xfrm>
          <a:off x="6705600" y="8410575"/>
          <a:ext cx="19050" cy="161925"/>
        </a:xfrm>
        <a:prstGeom prst="rect">
          <a:avLst/>
        </a:prstGeom>
        <a:noFill/>
        <a:ln w="9525">
          <a:noFill/>
          <a:miter lim="800000"/>
          <a:headEnd/>
          <a:tailEnd/>
        </a:ln>
      </xdr:spPr>
    </xdr:sp>
    <xdr:clientData/>
  </xdr:twoCellAnchor>
  <xdr:twoCellAnchor editAs="oneCell">
    <xdr:from>
      <xdr:col>2</xdr:col>
      <xdr:colOff>609600</xdr:colOff>
      <xdr:row>746</xdr:row>
      <xdr:rowOff>0</xdr:rowOff>
    </xdr:from>
    <xdr:to>
      <xdr:col>3</xdr:col>
      <xdr:colOff>19050</xdr:colOff>
      <xdr:row>746</xdr:row>
      <xdr:rowOff>161925</xdr:rowOff>
    </xdr:to>
    <xdr:sp macro="" textlink="">
      <xdr:nvSpPr>
        <xdr:cNvPr id="1720" name="Text Box 19"/>
        <xdr:cNvSpPr txBox="1">
          <a:spLocks noChangeArrowheads="1"/>
        </xdr:cNvSpPr>
      </xdr:nvSpPr>
      <xdr:spPr bwMode="auto">
        <a:xfrm>
          <a:off x="6705600" y="8658225"/>
          <a:ext cx="19050" cy="161925"/>
        </a:xfrm>
        <a:prstGeom prst="rect">
          <a:avLst/>
        </a:prstGeom>
        <a:noFill/>
        <a:ln w="9525">
          <a:noFill/>
          <a:miter lim="800000"/>
          <a:headEnd/>
          <a:tailEnd/>
        </a:ln>
      </xdr:spPr>
    </xdr:sp>
    <xdr:clientData/>
  </xdr:twoCellAnchor>
  <xdr:twoCellAnchor editAs="oneCell">
    <xdr:from>
      <xdr:col>2</xdr:col>
      <xdr:colOff>609600</xdr:colOff>
      <xdr:row>746</xdr:row>
      <xdr:rowOff>0</xdr:rowOff>
    </xdr:from>
    <xdr:to>
      <xdr:col>3</xdr:col>
      <xdr:colOff>19050</xdr:colOff>
      <xdr:row>746</xdr:row>
      <xdr:rowOff>161925</xdr:rowOff>
    </xdr:to>
    <xdr:sp macro="" textlink="">
      <xdr:nvSpPr>
        <xdr:cNvPr id="1721" name="Text Box 19"/>
        <xdr:cNvSpPr txBox="1">
          <a:spLocks noChangeArrowheads="1"/>
        </xdr:cNvSpPr>
      </xdr:nvSpPr>
      <xdr:spPr bwMode="auto">
        <a:xfrm>
          <a:off x="6705600" y="8658225"/>
          <a:ext cx="19050" cy="161925"/>
        </a:xfrm>
        <a:prstGeom prst="rect">
          <a:avLst/>
        </a:prstGeom>
        <a:noFill/>
        <a:ln w="9525">
          <a:noFill/>
          <a:miter lim="800000"/>
          <a:headEnd/>
          <a:tailEnd/>
        </a:ln>
      </xdr:spPr>
    </xdr:sp>
    <xdr:clientData/>
  </xdr:twoCellAnchor>
  <xdr:twoCellAnchor editAs="oneCell">
    <xdr:from>
      <xdr:col>2</xdr:col>
      <xdr:colOff>609600</xdr:colOff>
      <xdr:row>746</xdr:row>
      <xdr:rowOff>0</xdr:rowOff>
    </xdr:from>
    <xdr:to>
      <xdr:col>3</xdr:col>
      <xdr:colOff>19050</xdr:colOff>
      <xdr:row>746</xdr:row>
      <xdr:rowOff>161925</xdr:rowOff>
    </xdr:to>
    <xdr:sp macro="" textlink="">
      <xdr:nvSpPr>
        <xdr:cNvPr id="1722" name="Text Box 19"/>
        <xdr:cNvSpPr txBox="1">
          <a:spLocks noChangeArrowheads="1"/>
        </xdr:cNvSpPr>
      </xdr:nvSpPr>
      <xdr:spPr bwMode="auto">
        <a:xfrm>
          <a:off x="6705600" y="8658225"/>
          <a:ext cx="19050" cy="161925"/>
        </a:xfrm>
        <a:prstGeom prst="rect">
          <a:avLst/>
        </a:prstGeom>
        <a:noFill/>
        <a:ln w="9525">
          <a:noFill/>
          <a:miter lim="800000"/>
          <a:headEnd/>
          <a:tailEnd/>
        </a:ln>
      </xdr:spPr>
    </xdr:sp>
    <xdr:clientData/>
  </xdr:twoCellAnchor>
  <xdr:twoCellAnchor editAs="oneCell">
    <xdr:from>
      <xdr:col>2</xdr:col>
      <xdr:colOff>609600</xdr:colOff>
      <xdr:row>746</xdr:row>
      <xdr:rowOff>0</xdr:rowOff>
    </xdr:from>
    <xdr:to>
      <xdr:col>3</xdr:col>
      <xdr:colOff>19050</xdr:colOff>
      <xdr:row>746</xdr:row>
      <xdr:rowOff>161925</xdr:rowOff>
    </xdr:to>
    <xdr:sp macro="" textlink="">
      <xdr:nvSpPr>
        <xdr:cNvPr id="1723" name="Text Box 19"/>
        <xdr:cNvSpPr txBox="1">
          <a:spLocks noChangeArrowheads="1"/>
        </xdr:cNvSpPr>
      </xdr:nvSpPr>
      <xdr:spPr bwMode="auto">
        <a:xfrm>
          <a:off x="6705600" y="8658225"/>
          <a:ext cx="19050" cy="161925"/>
        </a:xfrm>
        <a:prstGeom prst="rect">
          <a:avLst/>
        </a:prstGeom>
        <a:noFill/>
        <a:ln w="9525">
          <a:noFill/>
          <a:miter lim="800000"/>
          <a:headEnd/>
          <a:tailEnd/>
        </a:ln>
      </xdr:spPr>
    </xdr:sp>
    <xdr:clientData/>
  </xdr:twoCellAnchor>
  <xdr:twoCellAnchor editAs="oneCell">
    <xdr:from>
      <xdr:col>2</xdr:col>
      <xdr:colOff>609600</xdr:colOff>
      <xdr:row>747</xdr:row>
      <xdr:rowOff>0</xdr:rowOff>
    </xdr:from>
    <xdr:to>
      <xdr:col>3</xdr:col>
      <xdr:colOff>19050</xdr:colOff>
      <xdr:row>747</xdr:row>
      <xdr:rowOff>161925</xdr:rowOff>
    </xdr:to>
    <xdr:sp macro="" textlink="">
      <xdr:nvSpPr>
        <xdr:cNvPr id="1724" name="Text Box 19"/>
        <xdr:cNvSpPr txBox="1">
          <a:spLocks noChangeArrowheads="1"/>
        </xdr:cNvSpPr>
      </xdr:nvSpPr>
      <xdr:spPr bwMode="auto">
        <a:xfrm>
          <a:off x="6705600" y="8848725"/>
          <a:ext cx="19050" cy="161925"/>
        </a:xfrm>
        <a:prstGeom prst="rect">
          <a:avLst/>
        </a:prstGeom>
        <a:noFill/>
        <a:ln w="9525">
          <a:noFill/>
          <a:miter lim="800000"/>
          <a:headEnd/>
          <a:tailEnd/>
        </a:ln>
      </xdr:spPr>
    </xdr:sp>
    <xdr:clientData/>
  </xdr:twoCellAnchor>
  <xdr:twoCellAnchor editAs="oneCell">
    <xdr:from>
      <xdr:col>2</xdr:col>
      <xdr:colOff>609600</xdr:colOff>
      <xdr:row>747</xdr:row>
      <xdr:rowOff>0</xdr:rowOff>
    </xdr:from>
    <xdr:to>
      <xdr:col>3</xdr:col>
      <xdr:colOff>19050</xdr:colOff>
      <xdr:row>747</xdr:row>
      <xdr:rowOff>161925</xdr:rowOff>
    </xdr:to>
    <xdr:sp macro="" textlink="">
      <xdr:nvSpPr>
        <xdr:cNvPr id="1725" name="Text Box 19"/>
        <xdr:cNvSpPr txBox="1">
          <a:spLocks noChangeArrowheads="1"/>
        </xdr:cNvSpPr>
      </xdr:nvSpPr>
      <xdr:spPr bwMode="auto">
        <a:xfrm>
          <a:off x="6705600" y="8848725"/>
          <a:ext cx="19050" cy="161925"/>
        </a:xfrm>
        <a:prstGeom prst="rect">
          <a:avLst/>
        </a:prstGeom>
        <a:noFill/>
        <a:ln w="9525">
          <a:noFill/>
          <a:miter lim="800000"/>
          <a:headEnd/>
          <a:tailEnd/>
        </a:ln>
      </xdr:spPr>
    </xdr:sp>
    <xdr:clientData/>
  </xdr:twoCellAnchor>
  <xdr:twoCellAnchor editAs="oneCell">
    <xdr:from>
      <xdr:col>2</xdr:col>
      <xdr:colOff>609600</xdr:colOff>
      <xdr:row>747</xdr:row>
      <xdr:rowOff>0</xdr:rowOff>
    </xdr:from>
    <xdr:to>
      <xdr:col>3</xdr:col>
      <xdr:colOff>19050</xdr:colOff>
      <xdr:row>747</xdr:row>
      <xdr:rowOff>161925</xdr:rowOff>
    </xdr:to>
    <xdr:sp macro="" textlink="">
      <xdr:nvSpPr>
        <xdr:cNvPr id="1726" name="Text Box 19"/>
        <xdr:cNvSpPr txBox="1">
          <a:spLocks noChangeArrowheads="1"/>
        </xdr:cNvSpPr>
      </xdr:nvSpPr>
      <xdr:spPr bwMode="auto">
        <a:xfrm>
          <a:off x="6705600" y="8848725"/>
          <a:ext cx="19050" cy="161925"/>
        </a:xfrm>
        <a:prstGeom prst="rect">
          <a:avLst/>
        </a:prstGeom>
        <a:noFill/>
        <a:ln w="9525">
          <a:noFill/>
          <a:miter lim="800000"/>
          <a:headEnd/>
          <a:tailEnd/>
        </a:ln>
      </xdr:spPr>
    </xdr:sp>
    <xdr:clientData/>
  </xdr:twoCellAnchor>
  <xdr:twoCellAnchor editAs="oneCell">
    <xdr:from>
      <xdr:col>2</xdr:col>
      <xdr:colOff>609600</xdr:colOff>
      <xdr:row>747</xdr:row>
      <xdr:rowOff>0</xdr:rowOff>
    </xdr:from>
    <xdr:to>
      <xdr:col>3</xdr:col>
      <xdr:colOff>19050</xdr:colOff>
      <xdr:row>747</xdr:row>
      <xdr:rowOff>161925</xdr:rowOff>
    </xdr:to>
    <xdr:sp macro="" textlink="">
      <xdr:nvSpPr>
        <xdr:cNvPr id="1727" name="Text Box 19"/>
        <xdr:cNvSpPr txBox="1">
          <a:spLocks noChangeArrowheads="1"/>
        </xdr:cNvSpPr>
      </xdr:nvSpPr>
      <xdr:spPr bwMode="auto">
        <a:xfrm>
          <a:off x="6705600" y="8848725"/>
          <a:ext cx="19050" cy="161925"/>
        </a:xfrm>
        <a:prstGeom prst="rect">
          <a:avLst/>
        </a:prstGeom>
        <a:noFill/>
        <a:ln w="9525">
          <a:noFill/>
          <a:miter lim="800000"/>
          <a:headEnd/>
          <a:tailEnd/>
        </a:ln>
      </xdr:spPr>
    </xdr:sp>
    <xdr:clientData/>
  </xdr:twoCellAnchor>
  <xdr:twoCellAnchor editAs="oneCell">
    <xdr:from>
      <xdr:col>2</xdr:col>
      <xdr:colOff>609600</xdr:colOff>
      <xdr:row>723</xdr:row>
      <xdr:rowOff>0</xdr:rowOff>
    </xdr:from>
    <xdr:to>
      <xdr:col>3</xdr:col>
      <xdr:colOff>3998</xdr:colOff>
      <xdr:row>724</xdr:row>
      <xdr:rowOff>9526</xdr:rowOff>
    </xdr:to>
    <xdr:sp macro="" textlink="">
      <xdr:nvSpPr>
        <xdr:cNvPr id="1728" name="Text Box 19"/>
        <xdr:cNvSpPr txBox="1">
          <a:spLocks noChangeArrowheads="1"/>
        </xdr:cNvSpPr>
      </xdr:nvSpPr>
      <xdr:spPr bwMode="auto">
        <a:xfrm>
          <a:off x="6705600" y="2828925"/>
          <a:ext cx="3998" cy="257175"/>
        </a:xfrm>
        <a:prstGeom prst="rect">
          <a:avLst/>
        </a:prstGeom>
        <a:noFill/>
        <a:ln w="9525">
          <a:noFill/>
          <a:miter lim="800000"/>
          <a:headEnd/>
          <a:tailEnd/>
        </a:ln>
      </xdr:spPr>
    </xdr:sp>
    <xdr:clientData/>
  </xdr:twoCellAnchor>
  <xdr:twoCellAnchor editAs="oneCell">
    <xdr:from>
      <xdr:col>2</xdr:col>
      <xdr:colOff>609600</xdr:colOff>
      <xdr:row>744</xdr:row>
      <xdr:rowOff>0</xdr:rowOff>
    </xdr:from>
    <xdr:to>
      <xdr:col>3</xdr:col>
      <xdr:colOff>19050</xdr:colOff>
      <xdr:row>744</xdr:row>
      <xdr:rowOff>161925</xdr:rowOff>
    </xdr:to>
    <xdr:sp macro="" textlink="">
      <xdr:nvSpPr>
        <xdr:cNvPr id="1729" name="Text Box 19"/>
        <xdr:cNvSpPr txBox="1">
          <a:spLocks noChangeArrowheads="1"/>
        </xdr:cNvSpPr>
      </xdr:nvSpPr>
      <xdr:spPr bwMode="auto">
        <a:xfrm>
          <a:off x="6705600" y="8048625"/>
          <a:ext cx="19050" cy="161925"/>
        </a:xfrm>
        <a:prstGeom prst="rect">
          <a:avLst/>
        </a:prstGeom>
        <a:noFill/>
        <a:ln w="9525">
          <a:noFill/>
          <a:miter lim="800000"/>
          <a:headEnd/>
          <a:tailEnd/>
        </a:ln>
      </xdr:spPr>
    </xdr:sp>
    <xdr:clientData/>
  </xdr:twoCellAnchor>
  <xdr:twoCellAnchor editAs="oneCell">
    <xdr:from>
      <xdr:col>2</xdr:col>
      <xdr:colOff>609600</xdr:colOff>
      <xdr:row>744</xdr:row>
      <xdr:rowOff>0</xdr:rowOff>
    </xdr:from>
    <xdr:to>
      <xdr:col>3</xdr:col>
      <xdr:colOff>19050</xdr:colOff>
      <xdr:row>744</xdr:row>
      <xdr:rowOff>161925</xdr:rowOff>
    </xdr:to>
    <xdr:sp macro="" textlink="">
      <xdr:nvSpPr>
        <xdr:cNvPr id="1730" name="Text Box 19"/>
        <xdr:cNvSpPr txBox="1">
          <a:spLocks noChangeArrowheads="1"/>
        </xdr:cNvSpPr>
      </xdr:nvSpPr>
      <xdr:spPr bwMode="auto">
        <a:xfrm>
          <a:off x="6705600" y="8048625"/>
          <a:ext cx="19050" cy="161925"/>
        </a:xfrm>
        <a:prstGeom prst="rect">
          <a:avLst/>
        </a:prstGeom>
        <a:noFill/>
        <a:ln w="9525">
          <a:noFill/>
          <a:miter lim="800000"/>
          <a:headEnd/>
          <a:tailEnd/>
        </a:ln>
      </xdr:spPr>
    </xdr:sp>
    <xdr:clientData/>
  </xdr:twoCellAnchor>
  <xdr:twoCellAnchor editAs="oneCell">
    <xdr:from>
      <xdr:col>2</xdr:col>
      <xdr:colOff>609600</xdr:colOff>
      <xdr:row>744</xdr:row>
      <xdr:rowOff>0</xdr:rowOff>
    </xdr:from>
    <xdr:to>
      <xdr:col>3</xdr:col>
      <xdr:colOff>19050</xdr:colOff>
      <xdr:row>744</xdr:row>
      <xdr:rowOff>161925</xdr:rowOff>
    </xdr:to>
    <xdr:sp macro="" textlink="">
      <xdr:nvSpPr>
        <xdr:cNvPr id="1731" name="Text Box 19"/>
        <xdr:cNvSpPr txBox="1">
          <a:spLocks noChangeArrowheads="1"/>
        </xdr:cNvSpPr>
      </xdr:nvSpPr>
      <xdr:spPr bwMode="auto">
        <a:xfrm>
          <a:off x="6705600" y="8048625"/>
          <a:ext cx="19050" cy="161925"/>
        </a:xfrm>
        <a:prstGeom prst="rect">
          <a:avLst/>
        </a:prstGeom>
        <a:noFill/>
        <a:ln w="9525">
          <a:noFill/>
          <a:miter lim="800000"/>
          <a:headEnd/>
          <a:tailEnd/>
        </a:ln>
      </xdr:spPr>
    </xdr:sp>
    <xdr:clientData/>
  </xdr:twoCellAnchor>
  <xdr:twoCellAnchor editAs="oneCell">
    <xdr:from>
      <xdr:col>2</xdr:col>
      <xdr:colOff>609600</xdr:colOff>
      <xdr:row>744</xdr:row>
      <xdr:rowOff>0</xdr:rowOff>
    </xdr:from>
    <xdr:to>
      <xdr:col>3</xdr:col>
      <xdr:colOff>19050</xdr:colOff>
      <xdr:row>744</xdr:row>
      <xdr:rowOff>161925</xdr:rowOff>
    </xdr:to>
    <xdr:sp macro="" textlink="">
      <xdr:nvSpPr>
        <xdr:cNvPr id="1732" name="Text Box 19"/>
        <xdr:cNvSpPr txBox="1">
          <a:spLocks noChangeArrowheads="1"/>
        </xdr:cNvSpPr>
      </xdr:nvSpPr>
      <xdr:spPr bwMode="auto">
        <a:xfrm>
          <a:off x="6705600" y="8048625"/>
          <a:ext cx="19050" cy="161925"/>
        </a:xfrm>
        <a:prstGeom prst="rect">
          <a:avLst/>
        </a:prstGeom>
        <a:noFill/>
        <a:ln w="9525">
          <a:noFill/>
          <a:miter lim="800000"/>
          <a:headEnd/>
          <a:tailEnd/>
        </a:ln>
      </xdr:spPr>
    </xdr:sp>
    <xdr:clientData/>
  </xdr:twoCellAnchor>
  <xdr:twoCellAnchor editAs="oneCell">
    <xdr:from>
      <xdr:col>2</xdr:col>
      <xdr:colOff>609600</xdr:colOff>
      <xdr:row>1895</xdr:row>
      <xdr:rowOff>0</xdr:rowOff>
    </xdr:from>
    <xdr:to>
      <xdr:col>3</xdr:col>
      <xdr:colOff>19050</xdr:colOff>
      <xdr:row>1896</xdr:row>
      <xdr:rowOff>9525</xdr:rowOff>
    </xdr:to>
    <xdr:sp macro="" textlink="">
      <xdr:nvSpPr>
        <xdr:cNvPr id="1733"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734"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735"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736"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737"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738"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739"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740"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741"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742" name="Text Box 19"/>
        <xdr:cNvSpPr txBox="1">
          <a:spLocks noChangeArrowheads="1"/>
        </xdr:cNvSpPr>
      </xdr:nvSpPr>
      <xdr:spPr bwMode="auto">
        <a:xfrm>
          <a:off x="6705600" y="474345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743" name="Text Box 19"/>
        <xdr:cNvSpPr txBox="1">
          <a:spLocks noChangeArrowheads="1"/>
        </xdr:cNvSpPr>
      </xdr:nvSpPr>
      <xdr:spPr bwMode="auto">
        <a:xfrm>
          <a:off x="6705600" y="474345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744" name="Text Box 19"/>
        <xdr:cNvSpPr txBox="1">
          <a:spLocks noChangeArrowheads="1"/>
        </xdr:cNvSpPr>
      </xdr:nvSpPr>
      <xdr:spPr bwMode="auto">
        <a:xfrm>
          <a:off x="6705600" y="474345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745" name="Text Box 19"/>
        <xdr:cNvSpPr txBox="1">
          <a:spLocks noChangeArrowheads="1"/>
        </xdr:cNvSpPr>
      </xdr:nvSpPr>
      <xdr:spPr bwMode="auto">
        <a:xfrm>
          <a:off x="6705600" y="4743450"/>
          <a:ext cx="19050" cy="161925"/>
        </a:xfrm>
        <a:prstGeom prst="rect">
          <a:avLst/>
        </a:prstGeom>
        <a:noFill/>
        <a:ln w="9525">
          <a:noFill/>
          <a:miter lim="800000"/>
          <a:headEnd/>
          <a:tailEnd/>
        </a:ln>
      </xdr:spPr>
    </xdr:sp>
    <xdr:clientData/>
  </xdr:twoCellAnchor>
  <xdr:twoCellAnchor editAs="oneCell">
    <xdr:from>
      <xdr:col>2</xdr:col>
      <xdr:colOff>609600</xdr:colOff>
      <xdr:row>1900</xdr:row>
      <xdr:rowOff>0</xdr:rowOff>
    </xdr:from>
    <xdr:to>
      <xdr:col>3</xdr:col>
      <xdr:colOff>19050</xdr:colOff>
      <xdr:row>1900</xdr:row>
      <xdr:rowOff>161925</xdr:rowOff>
    </xdr:to>
    <xdr:sp macro="" textlink="">
      <xdr:nvSpPr>
        <xdr:cNvPr id="1746" name="Text Box 19"/>
        <xdr:cNvSpPr txBox="1">
          <a:spLocks noChangeArrowheads="1"/>
        </xdr:cNvSpPr>
      </xdr:nvSpPr>
      <xdr:spPr bwMode="auto">
        <a:xfrm>
          <a:off x="6705600" y="5286375"/>
          <a:ext cx="19050" cy="161925"/>
        </a:xfrm>
        <a:prstGeom prst="rect">
          <a:avLst/>
        </a:prstGeom>
        <a:noFill/>
        <a:ln w="9525">
          <a:noFill/>
          <a:miter lim="800000"/>
          <a:headEnd/>
          <a:tailEnd/>
        </a:ln>
      </xdr:spPr>
    </xdr:sp>
    <xdr:clientData/>
  </xdr:twoCellAnchor>
  <xdr:twoCellAnchor editAs="oneCell">
    <xdr:from>
      <xdr:col>2</xdr:col>
      <xdr:colOff>609600</xdr:colOff>
      <xdr:row>1900</xdr:row>
      <xdr:rowOff>0</xdr:rowOff>
    </xdr:from>
    <xdr:to>
      <xdr:col>3</xdr:col>
      <xdr:colOff>19050</xdr:colOff>
      <xdr:row>1900</xdr:row>
      <xdr:rowOff>161925</xdr:rowOff>
    </xdr:to>
    <xdr:sp macro="" textlink="">
      <xdr:nvSpPr>
        <xdr:cNvPr id="1747" name="Text Box 19"/>
        <xdr:cNvSpPr txBox="1">
          <a:spLocks noChangeArrowheads="1"/>
        </xdr:cNvSpPr>
      </xdr:nvSpPr>
      <xdr:spPr bwMode="auto">
        <a:xfrm>
          <a:off x="6705600" y="5286375"/>
          <a:ext cx="19050" cy="161925"/>
        </a:xfrm>
        <a:prstGeom prst="rect">
          <a:avLst/>
        </a:prstGeom>
        <a:noFill/>
        <a:ln w="9525">
          <a:noFill/>
          <a:miter lim="800000"/>
          <a:headEnd/>
          <a:tailEnd/>
        </a:ln>
      </xdr:spPr>
    </xdr:sp>
    <xdr:clientData/>
  </xdr:twoCellAnchor>
  <xdr:twoCellAnchor editAs="oneCell">
    <xdr:from>
      <xdr:col>2</xdr:col>
      <xdr:colOff>609600</xdr:colOff>
      <xdr:row>1900</xdr:row>
      <xdr:rowOff>0</xdr:rowOff>
    </xdr:from>
    <xdr:to>
      <xdr:col>3</xdr:col>
      <xdr:colOff>19050</xdr:colOff>
      <xdr:row>1900</xdr:row>
      <xdr:rowOff>161925</xdr:rowOff>
    </xdr:to>
    <xdr:sp macro="" textlink="">
      <xdr:nvSpPr>
        <xdr:cNvPr id="1748" name="Text Box 19"/>
        <xdr:cNvSpPr txBox="1">
          <a:spLocks noChangeArrowheads="1"/>
        </xdr:cNvSpPr>
      </xdr:nvSpPr>
      <xdr:spPr bwMode="auto">
        <a:xfrm>
          <a:off x="6705600" y="5286375"/>
          <a:ext cx="19050" cy="161925"/>
        </a:xfrm>
        <a:prstGeom prst="rect">
          <a:avLst/>
        </a:prstGeom>
        <a:noFill/>
        <a:ln w="9525">
          <a:noFill/>
          <a:miter lim="800000"/>
          <a:headEnd/>
          <a:tailEnd/>
        </a:ln>
      </xdr:spPr>
    </xdr:sp>
    <xdr:clientData/>
  </xdr:twoCellAnchor>
  <xdr:twoCellAnchor editAs="oneCell">
    <xdr:from>
      <xdr:col>2</xdr:col>
      <xdr:colOff>609600</xdr:colOff>
      <xdr:row>1900</xdr:row>
      <xdr:rowOff>0</xdr:rowOff>
    </xdr:from>
    <xdr:to>
      <xdr:col>3</xdr:col>
      <xdr:colOff>19050</xdr:colOff>
      <xdr:row>1900</xdr:row>
      <xdr:rowOff>161925</xdr:rowOff>
    </xdr:to>
    <xdr:sp macro="" textlink="">
      <xdr:nvSpPr>
        <xdr:cNvPr id="1749" name="Text Box 19"/>
        <xdr:cNvSpPr txBox="1">
          <a:spLocks noChangeArrowheads="1"/>
        </xdr:cNvSpPr>
      </xdr:nvSpPr>
      <xdr:spPr bwMode="auto">
        <a:xfrm>
          <a:off x="6705600" y="5286375"/>
          <a:ext cx="19050" cy="161925"/>
        </a:xfrm>
        <a:prstGeom prst="rect">
          <a:avLst/>
        </a:prstGeom>
        <a:noFill/>
        <a:ln w="9525">
          <a:noFill/>
          <a:miter lim="800000"/>
          <a:headEnd/>
          <a:tailEnd/>
        </a:ln>
      </xdr:spPr>
    </xdr:sp>
    <xdr:clientData/>
  </xdr:twoCellAnchor>
  <xdr:twoCellAnchor editAs="oneCell">
    <xdr:from>
      <xdr:col>2</xdr:col>
      <xdr:colOff>609600</xdr:colOff>
      <xdr:row>1901</xdr:row>
      <xdr:rowOff>0</xdr:rowOff>
    </xdr:from>
    <xdr:to>
      <xdr:col>3</xdr:col>
      <xdr:colOff>19050</xdr:colOff>
      <xdr:row>1901</xdr:row>
      <xdr:rowOff>161925</xdr:rowOff>
    </xdr:to>
    <xdr:sp macro="" textlink="">
      <xdr:nvSpPr>
        <xdr:cNvPr id="1750" name="Text Box 19"/>
        <xdr:cNvSpPr txBox="1">
          <a:spLocks noChangeArrowheads="1"/>
        </xdr:cNvSpPr>
      </xdr:nvSpPr>
      <xdr:spPr bwMode="auto">
        <a:xfrm>
          <a:off x="6705600" y="5648325"/>
          <a:ext cx="19050" cy="161925"/>
        </a:xfrm>
        <a:prstGeom prst="rect">
          <a:avLst/>
        </a:prstGeom>
        <a:noFill/>
        <a:ln w="9525">
          <a:noFill/>
          <a:miter lim="800000"/>
          <a:headEnd/>
          <a:tailEnd/>
        </a:ln>
      </xdr:spPr>
    </xdr:sp>
    <xdr:clientData/>
  </xdr:twoCellAnchor>
  <xdr:twoCellAnchor editAs="oneCell">
    <xdr:from>
      <xdr:col>2</xdr:col>
      <xdr:colOff>609600</xdr:colOff>
      <xdr:row>1901</xdr:row>
      <xdr:rowOff>0</xdr:rowOff>
    </xdr:from>
    <xdr:to>
      <xdr:col>3</xdr:col>
      <xdr:colOff>19050</xdr:colOff>
      <xdr:row>1901</xdr:row>
      <xdr:rowOff>161925</xdr:rowOff>
    </xdr:to>
    <xdr:sp macro="" textlink="">
      <xdr:nvSpPr>
        <xdr:cNvPr id="1751" name="Text Box 19"/>
        <xdr:cNvSpPr txBox="1">
          <a:spLocks noChangeArrowheads="1"/>
        </xdr:cNvSpPr>
      </xdr:nvSpPr>
      <xdr:spPr bwMode="auto">
        <a:xfrm>
          <a:off x="6705600" y="5648325"/>
          <a:ext cx="19050" cy="161925"/>
        </a:xfrm>
        <a:prstGeom prst="rect">
          <a:avLst/>
        </a:prstGeom>
        <a:noFill/>
        <a:ln w="9525">
          <a:noFill/>
          <a:miter lim="800000"/>
          <a:headEnd/>
          <a:tailEnd/>
        </a:ln>
      </xdr:spPr>
    </xdr:sp>
    <xdr:clientData/>
  </xdr:twoCellAnchor>
  <xdr:twoCellAnchor editAs="oneCell">
    <xdr:from>
      <xdr:col>2</xdr:col>
      <xdr:colOff>609600</xdr:colOff>
      <xdr:row>1901</xdr:row>
      <xdr:rowOff>0</xdr:rowOff>
    </xdr:from>
    <xdr:to>
      <xdr:col>3</xdr:col>
      <xdr:colOff>19050</xdr:colOff>
      <xdr:row>1901</xdr:row>
      <xdr:rowOff>161925</xdr:rowOff>
    </xdr:to>
    <xdr:sp macro="" textlink="">
      <xdr:nvSpPr>
        <xdr:cNvPr id="1752" name="Text Box 19"/>
        <xdr:cNvSpPr txBox="1">
          <a:spLocks noChangeArrowheads="1"/>
        </xdr:cNvSpPr>
      </xdr:nvSpPr>
      <xdr:spPr bwMode="auto">
        <a:xfrm>
          <a:off x="6705600" y="5648325"/>
          <a:ext cx="19050" cy="161925"/>
        </a:xfrm>
        <a:prstGeom prst="rect">
          <a:avLst/>
        </a:prstGeom>
        <a:noFill/>
        <a:ln w="9525">
          <a:noFill/>
          <a:miter lim="800000"/>
          <a:headEnd/>
          <a:tailEnd/>
        </a:ln>
      </xdr:spPr>
    </xdr:sp>
    <xdr:clientData/>
  </xdr:twoCellAnchor>
  <xdr:twoCellAnchor editAs="oneCell">
    <xdr:from>
      <xdr:col>2</xdr:col>
      <xdr:colOff>609600</xdr:colOff>
      <xdr:row>1901</xdr:row>
      <xdr:rowOff>0</xdr:rowOff>
    </xdr:from>
    <xdr:to>
      <xdr:col>3</xdr:col>
      <xdr:colOff>19050</xdr:colOff>
      <xdr:row>1901</xdr:row>
      <xdr:rowOff>161925</xdr:rowOff>
    </xdr:to>
    <xdr:sp macro="" textlink="">
      <xdr:nvSpPr>
        <xdr:cNvPr id="1753" name="Text Box 19"/>
        <xdr:cNvSpPr txBox="1">
          <a:spLocks noChangeArrowheads="1"/>
        </xdr:cNvSpPr>
      </xdr:nvSpPr>
      <xdr:spPr bwMode="auto">
        <a:xfrm>
          <a:off x="6705600" y="5648325"/>
          <a:ext cx="19050" cy="161925"/>
        </a:xfrm>
        <a:prstGeom prst="rect">
          <a:avLst/>
        </a:prstGeom>
        <a:noFill/>
        <a:ln w="9525">
          <a:noFill/>
          <a:miter lim="800000"/>
          <a:headEnd/>
          <a:tailEnd/>
        </a:ln>
      </xdr:spPr>
    </xdr:sp>
    <xdr:clientData/>
  </xdr:twoCellAnchor>
  <xdr:twoCellAnchor editAs="oneCell">
    <xdr:from>
      <xdr:col>2</xdr:col>
      <xdr:colOff>609600</xdr:colOff>
      <xdr:row>1910</xdr:row>
      <xdr:rowOff>0</xdr:rowOff>
    </xdr:from>
    <xdr:to>
      <xdr:col>3</xdr:col>
      <xdr:colOff>19050</xdr:colOff>
      <xdr:row>1910</xdr:row>
      <xdr:rowOff>161925</xdr:rowOff>
    </xdr:to>
    <xdr:sp macro="" textlink="">
      <xdr:nvSpPr>
        <xdr:cNvPr id="1754" name="Text Box 19"/>
        <xdr:cNvSpPr txBox="1">
          <a:spLocks noChangeArrowheads="1"/>
        </xdr:cNvSpPr>
      </xdr:nvSpPr>
      <xdr:spPr bwMode="auto">
        <a:xfrm>
          <a:off x="6705600" y="11087100"/>
          <a:ext cx="19050" cy="161925"/>
        </a:xfrm>
        <a:prstGeom prst="rect">
          <a:avLst/>
        </a:prstGeom>
        <a:noFill/>
        <a:ln w="9525">
          <a:noFill/>
          <a:miter lim="800000"/>
          <a:headEnd/>
          <a:tailEnd/>
        </a:ln>
      </xdr:spPr>
    </xdr:sp>
    <xdr:clientData/>
  </xdr:twoCellAnchor>
  <xdr:twoCellAnchor editAs="oneCell">
    <xdr:from>
      <xdr:col>2</xdr:col>
      <xdr:colOff>609600</xdr:colOff>
      <xdr:row>1910</xdr:row>
      <xdr:rowOff>0</xdr:rowOff>
    </xdr:from>
    <xdr:to>
      <xdr:col>3</xdr:col>
      <xdr:colOff>19050</xdr:colOff>
      <xdr:row>1910</xdr:row>
      <xdr:rowOff>161925</xdr:rowOff>
    </xdr:to>
    <xdr:sp macro="" textlink="">
      <xdr:nvSpPr>
        <xdr:cNvPr id="1755" name="Text Box 19"/>
        <xdr:cNvSpPr txBox="1">
          <a:spLocks noChangeArrowheads="1"/>
        </xdr:cNvSpPr>
      </xdr:nvSpPr>
      <xdr:spPr bwMode="auto">
        <a:xfrm>
          <a:off x="6705600" y="11087100"/>
          <a:ext cx="19050" cy="161925"/>
        </a:xfrm>
        <a:prstGeom prst="rect">
          <a:avLst/>
        </a:prstGeom>
        <a:noFill/>
        <a:ln w="9525">
          <a:noFill/>
          <a:miter lim="800000"/>
          <a:headEnd/>
          <a:tailEnd/>
        </a:ln>
      </xdr:spPr>
    </xdr:sp>
    <xdr:clientData/>
  </xdr:twoCellAnchor>
  <xdr:twoCellAnchor editAs="oneCell">
    <xdr:from>
      <xdr:col>2</xdr:col>
      <xdr:colOff>609600</xdr:colOff>
      <xdr:row>1910</xdr:row>
      <xdr:rowOff>0</xdr:rowOff>
    </xdr:from>
    <xdr:to>
      <xdr:col>3</xdr:col>
      <xdr:colOff>19050</xdr:colOff>
      <xdr:row>1910</xdr:row>
      <xdr:rowOff>161925</xdr:rowOff>
    </xdr:to>
    <xdr:sp macro="" textlink="">
      <xdr:nvSpPr>
        <xdr:cNvPr id="1756" name="Text Box 19"/>
        <xdr:cNvSpPr txBox="1">
          <a:spLocks noChangeArrowheads="1"/>
        </xdr:cNvSpPr>
      </xdr:nvSpPr>
      <xdr:spPr bwMode="auto">
        <a:xfrm>
          <a:off x="6705600" y="11087100"/>
          <a:ext cx="19050" cy="161925"/>
        </a:xfrm>
        <a:prstGeom prst="rect">
          <a:avLst/>
        </a:prstGeom>
        <a:noFill/>
        <a:ln w="9525">
          <a:noFill/>
          <a:miter lim="800000"/>
          <a:headEnd/>
          <a:tailEnd/>
        </a:ln>
      </xdr:spPr>
    </xdr:sp>
    <xdr:clientData/>
  </xdr:twoCellAnchor>
  <xdr:twoCellAnchor editAs="oneCell">
    <xdr:from>
      <xdr:col>2</xdr:col>
      <xdr:colOff>609600</xdr:colOff>
      <xdr:row>1910</xdr:row>
      <xdr:rowOff>0</xdr:rowOff>
    </xdr:from>
    <xdr:to>
      <xdr:col>3</xdr:col>
      <xdr:colOff>19050</xdr:colOff>
      <xdr:row>1910</xdr:row>
      <xdr:rowOff>161925</xdr:rowOff>
    </xdr:to>
    <xdr:sp macro="" textlink="">
      <xdr:nvSpPr>
        <xdr:cNvPr id="1757" name="Text Box 19"/>
        <xdr:cNvSpPr txBox="1">
          <a:spLocks noChangeArrowheads="1"/>
        </xdr:cNvSpPr>
      </xdr:nvSpPr>
      <xdr:spPr bwMode="auto">
        <a:xfrm>
          <a:off x="6705600" y="11087100"/>
          <a:ext cx="19050" cy="161925"/>
        </a:xfrm>
        <a:prstGeom prst="rect">
          <a:avLst/>
        </a:prstGeom>
        <a:noFill/>
        <a:ln w="9525">
          <a:noFill/>
          <a:miter lim="800000"/>
          <a:headEnd/>
          <a:tailEnd/>
        </a:ln>
      </xdr:spPr>
    </xdr:sp>
    <xdr:clientData/>
  </xdr:twoCellAnchor>
  <xdr:twoCellAnchor editAs="oneCell">
    <xdr:from>
      <xdr:col>2</xdr:col>
      <xdr:colOff>609600</xdr:colOff>
      <xdr:row>1912</xdr:row>
      <xdr:rowOff>0</xdr:rowOff>
    </xdr:from>
    <xdr:to>
      <xdr:col>3</xdr:col>
      <xdr:colOff>19050</xdr:colOff>
      <xdr:row>1912</xdr:row>
      <xdr:rowOff>161925</xdr:rowOff>
    </xdr:to>
    <xdr:sp macro="" textlink="">
      <xdr:nvSpPr>
        <xdr:cNvPr id="1758" name="Text Box 19"/>
        <xdr:cNvSpPr txBox="1">
          <a:spLocks noChangeArrowheads="1"/>
        </xdr:cNvSpPr>
      </xdr:nvSpPr>
      <xdr:spPr bwMode="auto">
        <a:xfrm>
          <a:off x="6705600" y="11458575"/>
          <a:ext cx="19050" cy="161925"/>
        </a:xfrm>
        <a:prstGeom prst="rect">
          <a:avLst/>
        </a:prstGeom>
        <a:noFill/>
        <a:ln w="9525">
          <a:noFill/>
          <a:miter lim="800000"/>
          <a:headEnd/>
          <a:tailEnd/>
        </a:ln>
      </xdr:spPr>
    </xdr:sp>
    <xdr:clientData/>
  </xdr:twoCellAnchor>
  <xdr:twoCellAnchor editAs="oneCell">
    <xdr:from>
      <xdr:col>2</xdr:col>
      <xdr:colOff>609600</xdr:colOff>
      <xdr:row>1912</xdr:row>
      <xdr:rowOff>0</xdr:rowOff>
    </xdr:from>
    <xdr:to>
      <xdr:col>3</xdr:col>
      <xdr:colOff>19050</xdr:colOff>
      <xdr:row>1912</xdr:row>
      <xdr:rowOff>161925</xdr:rowOff>
    </xdr:to>
    <xdr:sp macro="" textlink="">
      <xdr:nvSpPr>
        <xdr:cNvPr id="1759" name="Text Box 19"/>
        <xdr:cNvSpPr txBox="1">
          <a:spLocks noChangeArrowheads="1"/>
        </xdr:cNvSpPr>
      </xdr:nvSpPr>
      <xdr:spPr bwMode="auto">
        <a:xfrm>
          <a:off x="6705600" y="11458575"/>
          <a:ext cx="19050" cy="161925"/>
        </a:xfrm>
        <a:prstGeom prst="rect">
          <a:avLst/>
        </a:prstGeom>
        <a:noFill/>
        <a:ln w="9525">
          <a:noFill/>
          <a:miter lim="800000"/>
          <a:headEnd/>
          <a:tailEnd/>
        </a:ln>
      </xdr:spPr>
    </xdr:sp>
    <xdr:clientData/>
  </xdr:twoCellAnchor>
  <xdr:twoCellAnchor editAs="oneCell">
    <xdr:from>
      <xdr:col>2</xdr:col>
      <xdr:colOff>609600</xdr:colOff>
      <xdr:row>1912</xdr:row>
      <xdr:rowOff>0</xdr:rowOff>
    </xdr:from>
    <xdr:to>
      <xdr:col>3</xdr:col>
      <xdr:colOff>19050</xdr:colOff>
      <xdr:row>1912</xdr:row>
      <xdr:rowOff>161925</xdr:rowOff>
    </xdr:to>
    <xdr:sp macro="" textlink="">
      <xdr:nvSpPr>
        <xdr:cNvPr id="1760" name="Text Box 19"/>
        <xdr:cNvSpPr txBox="1">
          <a:spLocks noChangeArrowheads="1"/>
        </xdr:cNvSpPr>
      </xdr:nvSpPr>
      <xdr:spPr bwMode="auto">
        <a:xfrm>
          <a:off x="6705600" y="11458575"/>
          <a:ext cx="19050" cy="161925"/>
        </a:xfrm>
        <a:prstGeom prst="rect">
          <a:avLst/>
        </a:prstGeom>
        <a:noFill/>
        <a:ln w="9525">
          <a:noFill/>
          <a:miter lim="800000"/>
          <a:headEnd/>
          <a:tailEnd/>
        </a:ln>
      </xdr:spPr>
    </xdr:sp>
    <xdr:clientData/>
  </xdr:twoCellAnchor>
  <xdr:twoCellAnchor editAs="oneCell">
    <xdr:from>
      <xdr:col>2</xdr:col>
      <xdr:colOff>609600</xdr:colOff>
      <xdr:row>1912</xdr:row>
      <xdr:rowOff>0</xdr:rowOff>
    </xdr:from>
    <xdr:to>
      <xdr:col>3</xdr:col>
      <xdr:colOff>19050</xdr:colOff>
      <xdr:row>1912</xdr:row>
      <xdr:rowOff>161925</xdr:rowOff>
    </xdr:to>
    <xdr:sp macro="" textlink="">
      <xdr:nvSpPr>
        <xdr:cNvPr id="1761" name="Text Box 19"/>
        <xdr:cNvSpPr txBox="1">
          <a:spLocks noChangeArrowheads="1"/>
        </xdr:cNvSpPr>
      </xdr:nvSpPr>
      <xdr:spPr bwMode="auto">
        <a:xfrm>
          <a:off x="6705600" y="114585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762" name="Text Box 19"/>
        <xdr:cNvSpPr txBox="1">
          <a:spLocks noChangeArrowheads="1"/>
        </xdr:cNvSpPr>
      </xdr:nvSpPr>
      <xdr:spPr bwMode="auto">
        <a:xfrm>
          <a:off x="6705600" y="1326832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763" name="Text Box 19"/>
        <xdr:cNvSpPr txBox="1">
          <a:spLocks noChangeArrowheads="1"/>
        </xdr:cNvSpPr>
      </xdr:nvSpPr>
      <xdr:spPr bwMode="auto">
        <a:xfrm>
          <a:off x="6705600" y="1326832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764" name="Text Box 19"/>
        <xdr:cNvSpPr txBox="1">
          <a:spLocks noChangeArrowheads="1"/>
        </xdr:cNvSpPr>
      </xdr:nvSpPr>
      <xdr:spPr bwMode="auto">
        <a:xfrm>
          <a:off x="6705600" y="1326832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765" name="Text Box 19"/>
        <xdr:cNvSpPr txBox="1">
          <a:spLocks noChangeArrowheads="1"/>
        </xdr:cNvSpPr>
      </xdr:nvSpPr>
      <xdr:spPr bwMode="auto">
        <a:xfrm>
          <a:off x="6705600" y="13268325"/>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766" name="Text Box 19"/>
        <xdr:cNvSpPr txBox="1">
          <a:spLocks noChangeArrowheads="1"/>
        </xdr:cNvSpPr>
      </xdr:nvSpPr>
      <xdr:spPr bwMode="auto">
        <a:xfrm>
          <a:off x="6705600" y="1417320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767" name="Text Box 19"/>
        <xdr:cNvSpPr txBox="1">
          <a:spLocks noChangeArrowheads="1"/>
        </xdr:cNvSpPr>
      </xdr:nvSpPr>
      <xdr:spPr bwMode="auto">
        <a:xfrm>
          <a:off x="6705600" y="1417320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768" name="Text Box 19"/>
        <xdr:cNvSpPr txBox="1">
          <a:spLocks noChangeArrowheads="1"/>
        </xdr:cNvSpPr>
      </xdr:nvSpPr>
      <xdr:spPr bwMode="auto">
        <a:xfrm>
          <a:off x="6705600" y="1417320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769" name="Text Box 19"/>
        <xdr:cNvSpPr txBox="1">
          <a:spLocks noChangeArrowheads="1"/>
        </xdr:cNvSpPr>
      </xdr:nvSpPr>
      <xdr:spPr bwMode="auto">
        <a:xfrm>
          <a:off x="6705600" y="14173200"/>
          <a:ext cx="19050" cy="161925"/>
        </a:xfrm>
        <a:prstGeom prst="rect">
          <a:avLst/>
        </a:prstGeom>
        <a:noFill/>
        <a:ln w="9525">
          <a:noFill/>
          <a:miter lim="800000"/>
          <a:headEnd/>
          <a:tailEnd/>
        </a:ln>
      </xdr:spPr>
    </xdr:sp>
    <xdr:clientData/>
  </xdr:twoCellAnchor>
  <xdr:twoCellAnchor editAs="oneCell">
    <xdr:from>
      <xdr:col>2</xdr:col>
      <xdr:colOff>609600</xdr:colOff>
      <xdr:row>1916</xdr:row>
      <xdr:rowOff>0</xdr:rowOff>
    </xdr:from>
    <xdr:to>
      <xdr:col>3</xdr:col>
      <xdr:colOff>19050</xdr:colOff>
      <xdr:row>1916</xdr:row>
      <xdr:rowOff>161925</xdr:rowOff>
    </xdr:to>
    <xdr:sp macro="" textlink="">
      <xdr:nvSpPr>
        <xdr:cNvPr id="1770" name="Text Box 19"/>
        <xdr:cNvSpPr txBox="1">
          <a:spLocks noChangeArrowheads="1"/>
        </xdr:cNvSpPr>
      </xdr:nvSpPr>
      <xdr:spPr bwMode="auto">
        <a:xfrm>
          <a:off x="6705600" y="15078075"/>
          <a:ext cx="19050" cy="161925"/>
        </a:xfrm>
        <a:prstGeom prst="rect">
          <a:avLst/>
        </a:prstGeom>
        <a:noFill/>
        <a:ln w="9525">
          <a:noFill/>
          <a:miter lim="800000"/>
          <a:headEnd/>
          <a:tailEnd/>
        </a:ln>
      </xdr:spPr>
    </xdr:sp>
    <xdr:clientData/>
  </xdr:twoCellAnchor>
  <xdr:twoCellAnchor editAs="oneCell">
    <xdr:from>
      <xdr:col>2</xdr:col>
      <xdr:colOff>609600</xdr:colOff>
      <xdr:row>1916</xdr:row>
      <xdr:rowOff>0</xdr:rowOff>
    </xdr:from>
    <xdr:to>
      <xdr:col>3</xdr:col>
      <xdr:colOff>19050</xdr:colOff>
      <xdr:row>1916</xdr:row>
      <xdr:rowOff>161925</xdr:rowOff>
    </xdr:to>
    <xdr:sp macro="" textlink="">
      <xdr:nvSpPr>
        <xdr:cNvPr id="1771" name="Text Box 19"/>
        <xdr:cNvSpPr txBox="1">
          <a:spLocks noChangeArrowheads="1"/>
        </xdr:cNvSpPr>
      </xdr:nvSpPr>
      <xdr:spPr bwMode="auto">
        <a:xfrm>
          <a:off x="6705600" y="15078075"/>
          <a:ext cx="19050" cy="161925"/>
        </a:xfrm>
        <a:prstGeom prst="rect">
          <a:avLst/>
        </a:prstGeom>
        <a:noFill/>
        <a:ln w="9525">
          <a:noFill/>
          <a:miter lim="800000"/>
          <a:headEnd/>
          <a:tailEnd/>
        </a:ln>
      </xdr:spPr>
    </xdr:sp>
    <xdr:clientData/>
  </xdr:twoCellAnchor>
  <xdr:twoCellAnchor editAs="oneCell">
    <xdr:from>
      <xdr:col>2</xdr:col>
      <xdr:colOff>609600</xdr:colOff>
      <xdr:row>1916</xdr:row>
      <xdr:rowOff>0</xdr:rowOff>
    </xdr:from>
    <xdr:to>
      <xdr:col>3</xdr:col>
      <xdr:colOff>19050</xdr:colOff>
      <xdr:row>1916</xdr:row>
      <xdr:rowOff>161925</xdr:rowOff>
    </xdr:to>
    <xdr:sp macro="" textlink="">
      <xdr:nvSpPr>
        <xdr:cNvPr id="1772" name="Text Box 19"/>
        <xdr:cNvSpPr txBox="1">
          <a:spLocks noChangeArrowheads="1"/>
        </xdr:cNvSpPr>
      </xdr:nvSpPr>
      <xdr:spPr bwMode="auto">
        <a:xfrm>
          <a:off x="6705600" y="15078075"/>
          <a:ext cx="19050" cy="161925"/>
        </a:xfrm>
        <a:prstGeom prst="rect">
          <a:avLst/>
        </a:prstGeom>
        <a:noFill/>
        <a:ln w="9525">
          <a:noFill/>
          <a:miter lim="800000"/>
          <a:headEnd/>
          <a:tailEnd/>
        </a:ln>
      </xdr:spPr>
    </xdr:sp>
    <xdr:clientData/>
  </xdr:twoCellAnchor>
  <xdr:twoCellAnchor editAs="oneCell">
    <xdr:from>
      <xdr:col>2</xdr:col>
      <xdr:colOff>609600</xdr:colOff>
      <xdr:row>1916</xdr:row>
      <xdr:rowOff>0</xdr:rowOff>
    </xdr:from>
    <xdr:to>
      <xdr:col>3</xdr:col>
      <xdr:colOff>19050</xdr:colOff>
      <xdr:row>1916</xdr:row>
      <xdr:rowOff>161925</xdr:rowOff>
    </xdr:to>
    <xdr:sp macro="" textlink="">
      <xdr:nvSpPr>
        <xdr:cNvPr id="1773" name="Text Box 19"/>
        <xdr:cNvSpPr txBox="1">
          <a:spLocks noChangeArrowheads="1"/>
        </xdr:cNvSpPr>
      </xdr:nvSpPr>
      <xdr:spPr bwMode="auto">
        <a:xfrm>
          <a:off x="6705600" y="1507807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774" name="Text Box 19"/>
        <xdr:cNvSpPr txBox="1">
          <a:spLocks noChangeArrowheads="1"/>
        </xdr:cNvSpPr>
      </xdr:nvSpPr>
      <xdr:spPr bwMode="auto">
        <a:xfrm>
          <a:off x="6705600" y="1616392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775" name="Text Box 19"/>
        <xdr:cNvSpPr txBox="1">
          <a:spLocks noChangeArrowheads="1"/>
        </xdr:cNvSpPr>
      </xdr:nvSpPr>
      <xdr:spPr bwMode="auto">
        <a:xfrm>
          <a:off x="6705600" y="1616392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776" name="Text Box 19"/>
        <xdr:cNvSpPr txBox="1">
          <a:spLocks noChangeArrowheads="1"/>
        </xdr:cNvSpPr>
      </xdr:nvSpPr>
      <xdr:spPr bwMode="auto">
        <a:xfrm>
          <a:off x="6705600" y="1616392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777" name="Text Box 19"/>
        <xdr:cNvSpPr txBox="1">
          <a:spLocks noChangeArrowheads="1"/>
        </xdr:cNvSpPr>
      </xdr:nvSpPr>
      <xdr:spPr bwMode="auto">
        <a:xfrm>
          <a:off x="6705600" y="16163925"/>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778" name="Text Box 19"/>
        <xdr:cNvSpPr txBox="1">
          <a:spLocks noChangeArrowheads="1"/>
        </xdr:cNvSpPr>
      </xdr:nvSpPr>
      <xdr:spPr bwMode="auto">
        <a:xfrm>
          <a:off x="6705600" y="170688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779" name="Text Box 19"/>
        <xdr:cNvSpPr txBox="1">
          <a:spLocks noChangeArrowheads="1"/>
        </xdr:cNvSpPr>
      </xdr:nvSpPr>
      <xdr:spPr bwMode="auto">
        <a:xfrm>
          <a:off x="6705600" y="170688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780" name="Text Box 19"/>
        <xdr:cNvSpPr txBox="1">
          <a:spLocks noChangeArrowheads="1"/>
        </xdr:cNvSpPr>
      </xdr:nvSpPr>
      <xdr:spPr bwMode="auto">
        <a:xfrm>
          <a:off x="6705600" y="170688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781" name="Text Box 19"/>
        <xdr:cNvSpPr txBox="1">
          <a:spLocks noChangeArrowheads="1"/>
        </xdr:cNvSpPr>
      </xdr:nvSpPr>
      <xdr:spPr bwMode="auto">
        <a:xfrm>
          <a:off x="6705600" y="170688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782" name="Text Box 19"/>
        <xdr:cNvSpPr txBox="1">
          <a:spLocks noChangeArrowheads="1"/>
        </xdr:cNvSpPr>
      </xdr:nvSpPr>
      <xdr:spPr bwMode="auto">
        <a:xfrm>
          <a:off x="6705600" y="187071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783" name="Text Box 19"/>
        <xdr:cNvSpPr txBox="1">
          <a:spLocks noChangeArrowheads="1"/>
        </xdr:cNvSpPr>
      </xdr:nvSpPr>
      <xdr:spPr bwMode="auto">
        <a:xfrm>
          <a:off x="6705600" y="187071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784" name="Text Box 19"/>
        <xdr:cNvSpPr txBox="1">
          <a:spLocks noChangeArrowheads="1"/>
        </xdr:cNvSpPr>
      </xdr:nvSpPr>
      <xdr:spPr bwMode="auto">
        <a:xfrm>
          <a:off x="6705600" y="187071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785" name="Text Box 19"/>
        <xdr:cNvSpPr txBox="1">
          <a:spLocks noChangeArrowheads="1"/>
        </xdr:cNvSpPr>
      </xdr:nvSpPr>
      <xdr:spPr bwMode="auto">
        <a:xfrm>
          <a:off x="6705600" y="18707100"/>
          <a:ext cx="19050" cy="161925"/>
        </a:xfrm>
        <a:prstGeom prst="rect">
          <a:avLst/>
        </a:prstGeom>
        <a:noFill/>
        <a:ln w="9525">
          <a:noFill/>
          <a:miter lim="800000"/>
          <a:headEnd/>
          <a:tailEnd/>
        </a:ln>
      </xdr:spPr>
    </xdr:sp>
    <xdr:clientData/>
  </xdr:twoCellAnchor>
  <xdr:twoCellAnchor editAs="oneCell">
    <xdr:from>
      <xdr:col>2</xdr:col>
      <xdr:colOff>609600</xdr:colOff>
      <xdr:row>1924</xdr:row>
      <xdr:rowOff>0</xdr:rowOff>
    </xdr:from>
    <xdr:to>
      <xdr:col>3</xdr:col>
      <xdr:colOff>19050</xdr:colOff>
      <xdr:row>1924</xdr:row>
      <xdr:rowOff>161925</xdr:rowOff>
    </xdr:to>
    <xdr:sp macro="" textlink="">
      <xdr:nvSpPr>
        <xdr:cNvPr id="1786" name="Text Box 19"/>
        <xdr:cNvSpPr txBox="1">
          <a:spLocks noChangeArrowheads="1"/>
        </xdr:cNvSpPr>
      </xdr:nvSpPr>
      <xdr:spPr bwMode="auto">
        <a:xfrm>
          <a:off x="6705600" y="19069050"/>
          <a:ext cx="19050" cy="161925"/>
        </a:xfrm>
        <a:prstGeom prst="rect">
          <a:avLst/>
        </a:prstGeom>
        <a:noFill/>
        <a:ln w="9525">
          <a:noFill/>
          <a:miter lim="800000"/>
          <a:headEnd/>
          <a:tailEnd/>
        </a:ln>
      </xdr:spPr>
    </xdr:sp>
    <xdr:clientData/>
  </xdr:twoCellAnchor>
  <xdr:twoCellAnchor editAs="oneCell">
    <xdr:from>
      <xdr:col>2</xdr:col>
      <xdr:colOff>609600</xdr:colOff>
      <xdr:row>1924</xdr:row>
      <xdr:rowOff>0</xdr:rowOff>
    </xdr:from>
    <xdr:to>
      <xdr:col>3</xdr:col>
      <xdr:colOff>19050</xdr:colOff>
      <xdr:row>1924</xdr:row>
      <xdr:rowOff>161925</xdr:rowOff>
    </xdr:to>
    <xdr:sp macro="" textlink="">
      <xdr:nvSpPr>
        <xdr:cNvPr id="1787" name="Text Box 19"/>
        <xdr:cNvSpPr txBox="1">
          <a:spLocks noChangeArrowheads="1"/>
        </xdr:cNvSpPr>
      </xdr:nvSpPr>
      <xdr:spPr bwMode="auto">
        <a:xfrm>
          <a:off x="6705600" y="19069050"/>
          <a:ext cx="19050" cy="161925"/>
        </a:xfrm>
        <a:prstGeom prst="rect">
          <a:avLst/>
        </a:prstGeom>
        <a:noFill/>
        <a:ln w="9525">
          <a:noFill/>
          <a:miter lim="800000"/>
          <a:headEnd/>
          <a:tailEnd/>
        </a:ln>
      </xdr:spPr>
    </xdr:sp>
    <xdr:clientData/>
  </xdr:twoCellAnchor>
  <xdr:twoCellAnchor editAs="oneCell">
    <xdr:from>
      <xdr:col>2</xdr:col>
      <xdr:colOff>609600</xdr:colOff>
      <xdr:row>1924</xdr:row>
      <xdr:rowOff>0</xdr:rowOff>
    </xdr:from>
    <xdr:to>
      <xdr:col>3</xdr:col>
      <xdr:colOff>19050</xdr:colOff>
      <xdr:row>1924</xdr:row>
      <xdr:rowOff>161925</xdr:rowOff>
    </xdr:to>
    <xdr:sp macro="" textlink="">
      <xdr:nvSpPr>
        <xdr:cNvPr id="1788" name="Text Box 19"/>
        <xdr:cNvSpPr txBox="1">
          <a:spLocks noChangeArrowheads="1"/>
        </xdr:cNvSpPr>
      </xdr:nvSpPr>
      <xdr:spPr bwMode="auto">
        <a:xfrm>
          <a:off x="6705600" y="19069050"/>
          <a:ext cx="19050" cy="161925"/>
        </a:xfrm>
        <a:prstGeom prst="rect">
          <a:avLst/>
        </a:prstGeom>
        <a:noFill/>
        <a:ln w="9525">
          <a:noFill/>
          <a:miter lim="800000"/>
          <a:headEnd/>
          <a:tailEnd/>
        </a:ln>
      </xdr:spPr>
    </xdr:sp>
    <xdr:clientData/>
  </xdr:twoCellAnchor>
  <xdr:twoCellAnchor editAs="oneCell">
    <xdr:from>
      <xdr:col>2</xdr:col>
      <xdr:colOff>609600</xdr:colOff>
      <xdr:row>1924</xdr:row>
      <xdr:rowOff>0</xdr:rowOff>
    </xdr:from>
    <xdr:to>
      <xdr:col>3</xdr:col>
      <xdr:colOff>19050</xdr:colOff>
      <xdr:row>1924</xdr:row>
      <xdr:rowOff>161925</xdr:rowOff>
    </xdr:to>
    <xdr:sp macro="" textlink="">
      <xdr:nvSpPr>
        <xdr:cNvPr id="1789" name="Text Box 19"/>
        <xdr:cNvSpPr txBox="1">
          <a:spLocks noChangeArrowheads="1"/>
        </xdr:cNvSpPr>
      </xdr:nvSpPr>
      <xdr:spPr bwMode="auto">
        <a:xfrm>
          <a:off x="6705600" y="19069050"/>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790" name="Text Box 19"/>
        <xdr:cNvSpPr txBox="1">
          <a:spLocks noChangeArrowheads="1"/>
        </xdr:cNvSpPr>
      </xdr:nvSpPr>
      <xdr:spPr bwMode="auto">
        <a:xfrm>
          <a:off x="6705600" y="198024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791" name="Text Box 19"/>
        <xdr:cNvSpPr txBox="1">
          <a:spLocks noChangeArrowheads="1"/>
        </xdr:cNvSpPr>
      </xdr:nvSpPr>
      <xdr:spPr bwMode="auto">
        <a:xfrm>
          <a:off x="6705600" y="198024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792" name="Text Box 19"/>
        <xdr:cNvSpPr txBox="1">
          <a:spLocks noChangeArrowheads="1"/>
        </xdr:cNvSpPr>
      </xdr:nvSpPr>
      <xdr:spPr bwMode="auto">
        <a:xfrm>
          <a:off x="6705600" y="198024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793" name="Text Box 19"/>
        <xdr:cNvSpPr txBox="1">
          <a:spLocks noChangeArrowheads="1"/>
        </xdr:cNvSpPr>
      </xdr:nvSpPr>
      <xdr:spPr bwMode="auto">
        <a:xfrm>
          <a:off x="6705600" y="198024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1794" name="Text Box 19"/>
        <xdr:cNvSpPr txBox="1">
          <a:spLocks noChangeArrowheads="1"/>
        </xdr:cNvSpPr>
      </xdr:nvSpPr>
      <xdr:spPr bwMode="auto">
        <a:xfrm>
          <a:off x="6705600" y="201644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1795" name="Text Box 19"/>
        <xdr:cNvSpPr txBox="1">
          <a:spLocks noChangeArrowheads="1"/>
        </xdr:cNvSpPr>
      </xdr:nvSpPr>
      <xdr:spPr bwMode="auto">
        <a:xfrm>
          <a:off x="6705600" y="201644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1796" name="Text Box 19"/>
        <xdr:cNvSpPr txBox="1">
          <a:spLocks noChangeArrowheads="1"/>
        </xdr:cNvSpPr>
      </xdr:nvSpPr>
      <xdr:spPr bwMode="auto">
        <a:xfrm>
          <a:off x="6705600" y="201644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1797" name="Text Box 19"/>
        <xdr:cNvSpPr txBox="1">
          <a:spLocks noChangeArrowheads="1"/>
        </xdr:cNvSpPr>
      </xdr:nvSpPr>
      <xdr:spPr bwMode="auto">
        <a:xfrm>
          <a:off x="6705600" y="20164425"/>
          <a:ext cx="19050" cy="161925"/>
        </a:xfrm>
        <a:prstGeom prst="rect">
          <a:avLst/>
        </a:prstGeom>
        <a:noFill/>
        <a:ln w="9525">
          <a:noFill/>
          <a:miter lim="800000"/>
          <a:headEnd/>
          <a:tailEnd/>
        </a:ln>
      </xdr:spPr>
    </xdr:sp>
    <xdr:clientData/>
  </xdr:twoCellAnchor>
  <xdr:twoCellAnchor editAs="oneCell">
    <xdr:from>
      <xdr:col>2</xdr:col>
      <xdr:colOff>609600</xdr:colOff>
      <xdr:row>1929</xdr:row>
      <xdr:rowOff>0</xdr:rowOff>
    </xdr:from>
    <xdr:to>
      <xdr:col>3</xdr:col>
      <xdr:colOff>19050</xdr:colOff>
      <xdr:row>1929</xdr:row>
      <xdr:rowOff>161925</xdr:rowOff>
    </xdr:to>
    <xdr:sp macro="" textlink="">
      <xdr:nvSpPr>
        <xdr:cNvPr id="1798" name="Text Box 19"/>
        <xdr:cNvSpPr txBox="1">
          <a:spLocks noChangeArrowheads="1"/>
        </xdr:cNvSpPr>
      </xdr:nvSpPr>
      <xdr:spPr bwMode="auto">
        <a:xfrm>
          <a:off x="6705600" y="20526375"/>
          <a:ext cx="19050" cy="161925"/>
        </a:xfrm>
        <a:prstGeom prst="rect">
          <a:avLst/>
        </a:prstGeom>
        <a:noFill/>
        <a:ln w="9525">
          <a:noFill/>
          <a:miter lim="800000"/>
          <a:headEnd/>
          <a:tailEnd/>
        </a:ln>
      </xdr:spPr>
    </xdr:sp>
    <xdr:clientData/>
  </xdr:twoCellAnchor>
  <xdr:twoCellAnchor editAs="oneCell">
    <xdr:from>
      <xdr:col>2</xdr:col>
      <xdr:colOff>609600</xdr:colOff>
      <xdr:row>1929</xdr:row>
      <xdr:rowOff>0</xdr:rowOff>
    </xdr:from>
    <xdr:to>
      <xdr:col>3</xdr:col>
      <xdr:colOff>19050</xdr:colOff>
      <xdr:row>1929</xdr:row>
      <xdr:rowOff>161925</xdr:rowOff>
    </xdr:to>
    <xdr:sp macro="" textlink="">
      <xdr:nvSpPr>
        <xdr:cNvPr id="1799" name="Text Box 19"/>
        <xdr:cNvSpPr txBox="1">
          <a:spLocks noChangeArrowheads="1"/>
        </xdr:cNvSpPr>
      </xdr:nvSpPr>
      <xdr:spPr bwMode="auto">
        <a:xfrm>
          <a:off x="6705600" y="20526375"/>
          <a:ext cx="19050" cy="161925"/>
        </a:xfrm>
        <a:prstGeom prst="rect">
          <a:avLst/>
        </a:prstGeom>
        <a:noFill/>
        <a:ln w="9525">
          <a:noFill/>
          <a:miter lim="800000"/>
          <a:headEnd/>
          <a:tailEnd/>
        </a:ln>
      </xdr:spPr>
    </xdr:sp>
    <xdr:clientData/>
  </xdr:twoCellAnchor>
  <xdr:twoCellAnchor editAs="oneCell">
    <xdr:from>
      <xdr:col>2</xdr:col>
      <xdr:colOff>609600</xdr:colOff>
      <xdr:row>1929</xdr:row>
      <xdr:rowOff>0</xdr:rowOff>
    </xdr:from>
    <xdr:to>
      <xdr:col>3</xdr:col>
      <xdr:colOff>19050</xdr:colOff>
      <xdr:row>1929</xdr:row>
      <xdr:rowOff>161925</xdr:rowOff>
    </xdr:to>
    <xdr:sp macro="" textlink="">
      <xdr:nvSpPr>
        <xdr:cNvPr id="1800" name="Text Box 19"/>
        <xdr:cNvSpPr txBox="1">
          <a:spLocks noChangeArrowheads="1"/>
        </xdr:cNvSpPr>
      </xdr:nvSpPr>
      <xdr:spPr bwMode="auto">
        <a:xfrm>
          <a:off x="6705600" y="20526375"/>
          <a:ext cx="19050" cy="161925"/>
        </a:xfrm>
        <a:prstGeom prst="rect">
          <a:avLst/>
        </a:prstGeom>
        <a:noFill/>
        <a:ln w="9525">
          <a:noFill/>
          <a:miter lim="800000"/>
          <a:headEnd/>
          <a:tailEnd/>
        </a:ln>
      </xdr:spPr>
    </xdr:sp>
    <xdr:clientData/>
  </xdr:twoCellAnchor>
  <xdr:twoCellAnchor editAs="oneCell">
    <xdr:from>
      <xdr:col>2</xdr:col>
      <xdr:colOff>609600</xdr:colOff>
      <xdr:row>1929</xdr:row>
      <xdr:rowOff>0</xdr:rowOff>
    </xdr:from>
    <xdr:to>
      <xdr:col>3</xdr:col>
      <xdr:colOff>19050</xdr:colOff>
      <xdr:row>1929</xdr:row>
      <xdr:rowOff>161925</xdr:rowOff>
    </xdr:to>
    <xdr:sp macro="" textlink="">
      <xdr:nvSpPr>
        <xdr:cNvPr id="1801" name="Text Box 19"/>
        <xdr:cNvSpPr txBox="1">
          <a:spLocks noChangeArrowheads="1"/>
        </xdr:cNvSpPr>
      </xdr:nvSpPr>
      <xdr:spPr bwMode="auto">
        <a:xfrm>
          <a:off x="6705600" y="20526375"/>
          <a:ext cx="19050" cy="161925"/>
        </a:xfrm>
        <a:prstGeom prst="rect">
          <a:avLst/>
        </a:prstGeom>
        <a:noFill/>
        <a:ln w="9525">
          <a:noFill/>
          <a:miter lim="800000"/>
          <a:headEnd/>
          <a:tailEnd/>
        </a:ln>
      </xdr:spPr>
    </xdr:sp>
    <xdr:clientData/>
  </xdr:twoCellAnchor>
  <xdr:twoCellAnchor editAs="oneCell">
    <xdr:from>
      <xdr:col>2</xdr:col>
      <xdr:colOff>609600</xdr:colOff>
      <xdr:row>1895</xdr:row>
      <xdr:rowOff>0</xdr:rowOff>
    </xdr:from>
    <xdr:to>
      <xdr:col>3</xdr:col>
      <xdr:colOff>3998</xdr:colOff>
      <xdr:row>1896</xdr:row>
      <xdr:rowOff>9526</xdr:rowOff>
    </xdr:to>
    <xdr:sp macro="" textlink="">
      <xdr:nvSpPr>
        <xdr:cNvPr id="1802" name="Text Box 19"/>
        <xdr:cNvSpPr txBox="1">
          <a:spLocks noChangeArrowheads="1"/>
        </xdr:cNvSpPr>
      </xdr:nvSpPr>
      <xdr:spPr bwMode="auto">
        <a:xfrm>
          <a:off x="6705600" y="2828925"/>
          <a:ext cx="3998" cy="257175"/>
        </a:xfrm>
        <a:prstGeom prst="rect">
          <a:avLst/>
        </a:prstGeom>
        <a:noFill/>
        <a:ln w="9525">
          <a:noFill/>
          <a:miter lim="800000"/>
          <a:headEnd/>
          <a:tailEnd/>
        </a:ln>
      </xdr:spPr>
    </xdr:sp>
    <xdr:clientData/>
  </xdr:twoCellAnchor>
  <xdr:twoCellAnchor editAs="oneCell">
    <xdr:from>
      <xdr:col>2</xdr:col>
      <xdr:colOff>609600</xdr:colOff>
      <xdr:row>1895</xdr:row>
      <xdr:rowOff>0</xdr:rowOff>
    </xdr:from>
    <xdr:to>
      <xdr:col>3</xdr:col>
      <xdr:colOff>19050</xdr:colOff>
      <xdr:row>1896</xdr:row>
      <xdr:rowOff>9525</xdr:rowOff>
    </xdr:to>
    <xdr:sp macro="" textlink="">
      <xdr:nvSpPr>
        <xdr:cNvPr id="1803"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804"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805"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806"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807"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808"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809"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810"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811"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1812"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1813"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1814"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1815"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816" name="Text Box 19"/>
        <xdr:cNvSpPr txBox="1">
          <a:spLocks noChangeArrowheads="1"/>
        </xdr:cNvSpPr>
      </xdr:nvSpPr>
      <xdr:spPr bwMode="auto">
        <a:xfrm>
          <a:off x="6705600" y="474345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817" name="Text Box 19"/>
        <xdr:cNvSpPr txBox="1">
          <a:spLocks noChangeArrowheads="1"/>
        </xdr:cNvSpPr>
      </xdr:nvSpPr>
      <xdr:spPr bwMode="auto">
        <a:xfrm>
          <a:off x="6705600" y="474345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818" name="Text Box 19"/>
        <xdr:cNvSpPr txBox="1">
          <a:spLocks noChangeArrowheads="1"/>
        </xdr:cNvSpPr>
      </xdr:nvSpPr>
      <xdr:spPr bwMode="auto">
        <a:xfrm>
          <a:off x="6705600" y="474345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819" name="Text Box 19"/>
        <xdr:cNvSpPr txBox="1">
          <a:spLocks noChangeArrowheads="1"/>
        </xdr:cNvSpPr>
      </xdr:nvSpPr>
      <xdr:spPr bwMode="auto">
        <a:xfrm>
          <a:off x="6705600" y="4743450"/>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1820"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1821"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1822"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1823"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1824"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1825"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1826"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1827"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1828" name="Text Box 19"/>
        <xdr:cNvSpPr txBox="1">
          <a:spLocks noChangeArrowheads="1"/>
        </xdr:cNvSpPr>
      </xdr:nvSpPr>
      <xdr:spPr bwMode="auto">
        <a:xfrm>
          <a:off x="6705600" y="1218247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1829" name="Text Box 19"/>
        <xdr:cNvSpPr txBox="1">
          <a:spLocks noChangeArrowheads="1"/>
        </xdr:cNvSpPr>
      </xdr:nvSpPr>
      <xdr:spPr bwMode="auto">
        <a:xfrm>
          <a:off x="6705600" y="1218247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1830" name="Text Box 19"/>
        <xdr:cNvSpPr txBox="1">
          <a:spLocks noChangeArrowheads="1"/>
        </xdr:cNvSpPr>
      </xdr:nvSpPr>
      <xdr:spPr bwMode="auto">
        <a:xfrm>
          <a:off x="6705600" y="1218247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1831" name="Text Box 19"/>
        <xdr:cNvSpPr txBox="1">
          <a:spLocks noChangeArrowheads="1"/>
        </xdr:cNvSpPr>
      </xdr:nvSpPr>
      <xdr:spPr bwMode="auto">
        <a:xfrm>
          <a:off x="6705600" y="121824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832" name="Text Box 19"/>
        <xdr:cNvSpPr txBox="1">
          <a:spLocks noChangeArrowheads="1"/>
        </xdr:cNvSpPr>
      </xdr:nvSpPr>
      <xdr:spPr bwMode="auto">
        <a:xfrm>
          <a:off x="6705600" y="1326832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833" name="Text Box 19"/>
        <xdr:cNvSpPr txBox="1">
          <a:spLocks noChangeArrowheads="1"/>
        </xdr:cNvSpPr>
      </xdr:nvSpPr>
      <xdr:spPr bwMode="auto">
        <a:xfrm>
          <a:off x="6705600" y="1326832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834" name="Text Box 19"/>
        <xdr:cNvSpPr txBox="1">
          <a:spLocks noChangeArrowheads="1"/>
        </xdr:cNvSpPr>
      </xdr:nvSpPr>
      <xdr:spPr bwMode="auto">
        <a:xfrm>
          <a:off x="6705600" y="1326832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835" name="Text Box 19"/>
        <xdr:cNvSpPr txBox="1">
          <a:spLocks noChangeArrowheads="1"/>
        </xdr:cNvSpPr>
      </xdr:nvSpPr>
      <xdr:spPr bwMode="auto">
        <a:xfrm>
          <a:off x="6705600" y="13268325"/>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836" name="Text Box 19"/>
        <xdr:cNvSpPr txBox="1">
          <a:spLocks noChangeArrowheads="1"/>
        </xdr:cNvSpPr>
      </xdr:nvSpPr>
      <xdr:spPr bwMode="auto">
        <a:xfrm>
          <a:off x="6705600" y="1417320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837" name="Text Box 19"/>
        <xdr:cNvSpPr txBox="1">
          <a:spLocks noChangeArrowheads="1"/>
        </xdr:cNvSpPr>
      </xdr:nvSpPr>
      <xdr:spPr bwMode="auto">
        <a:xfrm>
          <a:off x="6705600" y="1417320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838" name="Text Box 19"/>
        <xdr:cNvSpPr txBox="1">
          <a:spLocks noChangeArrowheads="1"/>
        </xdr:cNvSpPr>
      </xdr:nvSpPr>
      <xdr:spPr bwMode="auto">
        <a:xfrm>
          <a:off x="6705600" y="1417320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839" name="Text Box 19"/>
        <xdr:cNvSpPr txBox="1">
          <a:spLocks noChangeArrowheads="1"/>
        </xdr:cNvSpPr>
      </xdr:nvSpPr>
      <xdr:spPr bwMode="auto">
        <a:xfrm>
          <a:off x="6705600" y="14173200"/>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840" name="Text Box 19"/>
        <xdr:cNvSpPr txBox="1">
          <a:spLocks noChangeArrowheads="1"/>
        </xdr:cNvSpPr>
      </xdr:nvSpPr>
      <xdr:spPr bwMode="auto">
        <a:xfrm>
          <a:off x="6705600" y="1616392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841" name="Text Box 19"/>
        <xdr:cNvSpPr txBox="1">
          <a:spLocks noChangeArrowheads="1"/>
        </xdr:cNvSpPr>
      </xdr:nvSpPr>
      <xdr:spPr bwMode="auto">
        <a:xfrm>
          <a:off x="6705600" y="1616392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842" name="Text Box 19"/>
        <xdr:cNvSpPr txBox="1">
          <a:spLocks noChangeArrowheads="1"/>
        </xdr:cNvSpPr>
      </xdr:nvSpPr>
      <xdr:spPr bwMode="auto">
        <a:xfrm>
          <a:off x="6705600" y="1616392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843" name="Text Box 19"/>
        <xdr:cNvSpPr txBox="1">
          <a:spLocks noChangeArrowheads="1"/>
        </xdr:cNvSpPr>
      </xdr:nvSpPr>
      <xdr:spPr bwMode="auto">
        <a:xfrm>
          <a:off x="6705600" y="16163925"/>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844" name="Text Box 19"/>
        <xdr:cNvSpPr txBox="1">
          <a:spLocks noChangeArrowheads="1"/>
        </xdr:cNvSpPr>
      </xdr:nvSpPr>
      <xdr:spPr bwMode="auto">
        <a:xfrm>
          <a:off x="6705600" y="170688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845" name="Text Box 19"/>
        <xdr:cNvSpPr txBox="1">
          <a:spLocks noChangeArrowheads="1"/>
        </xdr:cNvSpPr>
      </xdr:nvSpPr>
      <xdr:spPr bwMode="auto">
        <a:xfrm>
          <a:off x="6705600" y="170688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846" name="Text Box 19"/>
        <xdr:cNvSpPr txBox="1">
          <a:spLocks noChangeArrowheads="1"/>
        </xdr:cNvSpPr>
      </xdr:nvSpPr>
      <xdr:spPr bwMode="auto">
        <a:xfrm>
          <a:off x="6705600" y="170688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847" name="Text Box 19"/>
        <xdr:cNvSpPr txBox="1">
          <a:spLocks noChangeArrowheads="1"/>
        </xdr:cNvSpPr>
      </xdr:nvSpPr>
      <xdr:spPr bwMode="auto">
        <a:xfrm>
          <a:off x="6705600" y="1706880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1848" name="Text Box 19"/>
        <xdr:cNvSpPr txBox="1">
          <a:spLocks noChangeArrowheads="1"/>
        </xdr:cNvSpPr>
      </xdr:nvSpPr>
      <xdr:spPr bwMode="auto">
        <a:xfrm>
          <a:off x="6705600" y="1834515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1849" name="Text Box 19"/>
        <xdr:cNvSpPr txBox="1">
          <a:spLocks noChangeArrowheads="1"/>
        </xdr:cNvSpPr>
      </xdr:nvSpPr>
      <xdr:spPr bwMode="auto">
        <a:xfrm>
          <a:off x="6705600" y="1834515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1850" name="Text Box 19"/>
        <xdr:cNvSpPr txBox="1">
          <a:spLocks noChangeArrowheads="1"/>
        </xdr:cNvSpPr>
      </xdr:nvSpPr>
      <xdr:spPr bwMode="auto">
        <a:xfrm>
          <a:off x="6705600" y="1834515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1851" name="Text Box 19"/>
        <xdr:cNvSpPr txBox="1">
          <a:spLocks noChangeArrowheads="1"/>
        </xdr:cNvSpPr>
      </xdr:nvSpPr>
      <xdr:spPr bwMode="auto">
        <a:xfrm>
          <a:off x="6705600" y="183451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852" name="Text Box 19"/>
        <xdr:cNvSpPr txBox="1">
          <a:spLocks noChangeArrowheads="1"/>
        </xdr:cNvSpPr>
      </xdr:nvSpPr>
      <xdr:spPr bwMode="auto">
        <a:xfrm>
          <a:off x="6705600" y="187071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853" name="Text Box 19"/>
        <xdr:cNvSpPr txBox="1">
          <a:spLocks noChangeArrowheads="1"/>
        </xdr:cNvSpPr>
      </xdr:nvSpPr>
      <xdr:spPr bwMode="auto">
        <a:xfrm>
          <a:off x="6705600" y="187071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854" name="Text Box 19"/>
        <xdr:cNvSpPr txBox="1">
          <a:spLocks noChangeArrowheads="1"/>
        </xdr:cNvSpPr>
      </xdr:nvSpPr>
      <xdr:spPr bwMode="auto">
        <a:xfrm>
          <a:off x="6705600" y="187071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855" name="Text Box 19"/>
        <xdr:cNvSpPr txBox="1">
          <a:spLocks noChangeArrowheads="1"/>
        </xdr:cNvSpPr>
      </xdr:nvSpPr>
      <xdr:spPr bwMode="auto">
        <a:xfrm>
          <a:off x="6705600" y="18707100"/>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1856" name="Text Box 19"/>
        <xdr:cNvSpPr txBox="1">
          <a:spLocks noChangeArrowheads="1"/>
        </xdr:cNvSpPr>
      </xdr:nvSpPr>
      <xdr:spPr bwMode="auto">
        <a:xfrm>
          <a:off x="6705600" y="1944052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1857" name="Text Box 19"/>
        <xdr:cNvSpPr txBox="1">
          <a:spLocks noChangeArrowheads="1"/>
        </xdr:cNvSpPr>
      </xdr:nvSpPr>
      <xdr:spPr bwMode="auto">
        <a:xfrm>
          <a:off x="6705600" y="1944052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1858" name="Text Box 19"/>
        <xdr:cNvSpPr txBox="1">
          <a:spLocks noChangeArrowheads="1"/>
        </xdr:cNvSpPr>
      </xdr:nvSpPr>
      <xdr:spPr bwMode="auto">
        <a:xfrm>
          <a:off x="6705600" y="1944052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1859" name="Text Box 19"/>
        <xdr:cNvSpPr txBox="1">
          <a:spLocks noChangeArrowheads="1"/>
        </xdr:cNvSpPr>
      </xdr:nvSpPr>
      <xdr:spPr bwMode="auto">
        <a:xfrm>
          <a:off x="6705600" y="1944052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860" name="Text Box 19"/>
        <xdr:cNvSpPr txBox="1">
          <a:spLocks noChangeArrowheads="1"/>
        </xdr:cNvSpPr>
      </xdr:nvSpPr>
      <xdr:spPr bwMode="auto">
        <a:xfrm>
          <a:off x="6705600" y="198024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861" name="Text Box 19"/>
        <xdr:cNvSpPr txBox="1">
          <a:spLocks noChangeArrowheads="1"/>
        </xdr:cNvSpPr>
      </xdr:nvSpPr>
      <xdr:spPr bwMode="auto">
        <a:xfrm>
          <a:off x="6705600" y="198024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862" name="Text Box 19"/>
        <xdr:cNvSpPr txBox="1">
          <a:spLocks noChangeArrowheads="1"/>
        </xdr:cNvSpPr>
      </xdr:nvSpPr>
      <xdr:spPr bwMode="auto">
        <a:xfrm>
          <a:off x="6705600" y="198024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863" name="Text Box 19"/>
        <xdr:cNvSpPr txBox="1">
          <a:spLocks noChangeArrowheads="1"/>
        </xdr:cNvSpPr>
      </xdr:nvSpPr>
      <xdr:spPr bwMode="auto">
        <a:xfrm>
          <a:off x="6705600" y="198024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1864" name="Text Box 19"/>
        <xdr:cNvSpPr txBox="1">
          <a:spLocks noChangeArrowheads="1"/>
        </xdr:cNvSpPr>
      </xdr:nvSpPr>
      <xdr:spPr bwMode="auto">
        <a:xfrm>
          <a:off x="6705600" y="201644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1865" name="Text Box 19"/>
        <xdr:cNvSpPr txBox="1">
          <a:spLocks noChangeArrowheads="1"/>
        </xdr:cNvSpPr>
      </xdr:nvSpPr>
      <xdr:spPr bwMode="auto">
        <a:xfrm>
          <a:off x="6705600" y="201644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1866" name="Text Box 19"/>
        <xdr:cNvSpPr txBox="1">
          <a:spLocks noChangeArrowheads="1"/>
        </xdr:cNvSpPr>
      </xdr:nvSpPr>
      <xdr:spPr bwMode="auto">
        <a:xfrm>
          <a:off x="6705600" y="201644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1867" name="Text Box 19"/>
        <xdr:cNvSpPr txBox="1">
          <a:spLocks noChangeArrowheads="1"/>
        </xdr:cNvSpPr>
      </xdr:nvSpPr>
      <xdr:spPr bwMode="auto">
        <a:xfrm>
          <a:off x="6705600" y="20164425"/>
          <a:ext cx="19050" cy="161925"/>
        </a:xfrm>
        <a:prstGeom prst="rect">
          <a:avLst/>
        </a:prstGeom>
        <a:noFill/>
        <a:ln w="9525">
          <a:noFill/>
          <a:miter lim="800000"/>
          <a:headEnd/>
          <a:tailEnd/>
        </a:ln>
      </xdr:spPr>
    </xdr:sp>
    <xdr:clientData/>
  </xdr:twoCellAnchor>
  <xdr:twoCellAnchor editAs="oneCell">
    <xdr:from>
      <xdr:col>2</xdr:col>
      <xdr:colOff>609600</xdr:colOff>
      <xdr:row>1937</xdr:row>
      <xdr:rowOff>0</xdr:rowOff>
    </xdr:from>
    <xdr:to>
      <xdr:col>3</xdr:col>
      <xdr:colOff>19050</xdr:colOff>
      <xdr:row>1938</xdr:row>
      <xdr:rowOff>9524</xdr:rowOff>
    </xdr:to>
    <xdr:sp macro="" textlink="">
      <xdr:nvSpPr>
        <xdr:cNvPr id="1868"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1938</xdr:row>
      <xdr:rowOff>0</xdr:rowOff>
    </xdr:from>
    <xdr:to>
      <xdr:col>3</xdr:col>
      <xdr:colOff>19050</xdr:colOff>
      <xdr:row>1938</xdr:row>
      <xdr:rowOff>161925</xdr:rowOff>
    </xdr:to>
    <xdr:sp macro="" textlink="">
      <xdr:nvSpPr>
        <xdr:cNvPr id="1869"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1938</xdr:row>
      <xdr:rowOff>0</xdr:rowOff>
    </xdr:from>
    <xdr:to>
      <xdr:col>3</xdr:col>
      <xdr:colOff>19050</xdr:colOff>
      <xdr:row>1938</xdr:row>
      <xdr:rowOff>161925</xdr:rowOff>
    </xdr:to>
    <xdr:sp macro="" textlink="">
      <xdr:nvSpPr>
        <xdr:cNvPr id="1870"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1938</xdr:row>
      <xdr:rowOff>0</xdr:rowOff>
    </xdr:from>
    <xdr:to>
      <xdr:col>3</xdr:col>
      <xdr:colOff>19050</xdr:colOff>
      <xdr:row>1938</xdr:row>
      <xdr:rowOff>161925</xdr:rowOff>
    </xdr:to>
    <xdr:sp macro="" textlink="">
      <xdr:nvSpPr>
        <xdr:cNvPr id="1871"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1938</xdr:row>
      <xdr:rowOff>0</xdr:rowOff>
    </xdr:from>
    <xdr:to>
      <xdr:col>3</xdr:col>
      <xdr:colOff>19050</xdr:colOff>
      <xdr:row>1938</xdr:row>
      <xdr:rowOff>161925</xdr:rowOff>
    </xdr:to>
    <xdr:sp macro="" textlink="">
      <xdr:nvSpPr>
        <xdr:cNvPr id="1872"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1939</xdr:row>
      <xdr:rowOff>0</xdr:rowOff>
    </xdr:from>
    <xdr:to>
      <xdr:col>3</xdr:col>
      <xdr:colOff>19050</xdr:colOff>
      <xdr:row>1939</xdr:row>
      <xdr:rowOff>161925</xdr:rowOff>
    </xdr:to>
    <xdr:sp macro="" textlink="">
      <xdr:nvSpPr>
        <xdr:cNvPr id="1873" name="Text Box 19"/>
        <xdr:cNvSpPr txBox="1">
          <a:spLocks noChangeArrowheads="1"/>
        </xdr:cNvSpPr>
      </xdr:nvSpPr>
      <xdr:spPr bwMode="auto">
        <a:xfrm>
          <a:off x="6705600" y="3619500"/>
          <a:ext cx="19050" cy="161925"/>
        </a:xfrm>
        <a:prstGeom prst="rect">
          <a:avLst/>
        </a:prstGeom>
        <a:noFill/>
        <a:ln w="9525">
          <a:noFill/>
          <a:miter lim="800000"/>
          <a:headEnd/>
          <a:tailEnd/>
        </a:ln>
      </xdr:spPr>
    </xdr:sp>
    <xdr:clientData/>
  </xdr:twoCellAnchor>
  <xdr:twoCellAnchor editAs="oneCell">
    <xdr:from>
      <xdr:col>2</xdr:col>
      <xdr:colOff>609600</xdr:colOff>
      <xdr:row>1939</xdr:row>
      <xdr:rowOff>0</xdr:rowOff>
    </xdr:from>
    <xdr:to>
      <xdr:col>3</xdr:col>
      <xdr:colOff>19050</xdr:colOff>
      <xdr:row>1939</xdr:row>
      <xdr:rowOff>161925</xdr:rowOff>
    </xdr:to>
    <xdr:sp macro="" textlink="">
      <xdr:nvSpPr>
        <xdr:cNvPr id="1874" name="Text Box 19"/>
        <xdr:cNvSpPr txBox="1">
          <a:spLocks noChangeArrowheads="1"/>
        </xdr:cNvSpPr>
      </xdr:nvSpPr>
      <xdr:spPr bwMode="auto">
        <a:xfrm>
          <a:off x="6705600" y="3619500"/>
          <a:ext cx="19050" cy="161925"/>
        </a:xfrm>
        <a:prstGeom prst="rect">
          <a:avLst/>
        </a:prstGeom>
        <a:noFill/>
        <a:ln w="9525">
          <a:noFill/>
          <a:miter lim="800000"/>
          <a:headEnd/>
          <a:tailEnd/>
        </a:ln>
      </xdr:spPr>
    </xdr:sp>
    <xdr:clientData/>
  </xdr:twoCellAnchor>
  <xdr:twoCellAnchor editAs="oneCell">
    <xdr:from>
      <xdr:col>2</xdr:col>
      <xdr:colOff>609600</xdr:colOff>
      <xdr:row>1939</xdr:row>
      <xdr:rowOff>0</xdr:rowOff>
    </xdr:from>
    <xdr:to>
      <xdr:col>3</xdr:col>
      <xdr:colOff>19050</xdr:colOff>
      <xdr:row>1939</xdr:row>
      <xdr:rowOff>161925</xdr:rowOff>
    </xdr:to>
    <xdr:sp macro="" textlink="">
      <xdr:nvSpPr>
        <xdr:cNvPr id="1875" name="Text Box 19"/>
        <xdr:cNvSpPr txBox="1">
          <a:spLocks noChangeArrowheads="1"/>
        </xdr:cNvSpPr>
      </xdr:nvSpPr>
      <xdr:spPr bwMode="auto">
        <a:xfrm>
          <a:off x="6705600" y="3619500"/>
          <a:ext cx="19050" cy="161925"/>
        </a:xfrm>
        <a:prstGeom prst="rect">
          <a:avLst/>
        </a:prstGeom>
        <a:noFill/>
        <a:ln w="9525">
          <a:noFill/>
          <a:miter lim="800000"/>
          <a:headEnd/>
          <a:tailEnd/>
        </a:ln>
      </xdr:spPr>
    </xdr:sp>
    <xdr:clientData/>
  </xdr:twoCellAnchor>
  <xdr:twoCellAnchor editAs="oneCell">
    <xdr:from>
      <xdr:col>2</xdr:col>
      <xdr:colOff>609600</xdr:colOff>
      <xdr:row>1939</xdr:row>
      <xdr:rowOff>0</xdr:rowOff>
    </xdr:from>
    <xdr:to>
      <xdr:col>3</xdr:col>
      <xdr:colOff>19050</xdr:colOff>
      <xdr:row>1939</xdr:row>
      <xdr:rowOff>161925</xdr:rowOff>
    </xdr:to>
    <xdr:sp macro="" textlink="">
      <xdr:nvSpPr>
        <xdr:cNvPr id="1876" name="Text Box 19"/>
        <xdr:cNvSpPr txBox="1">
          <a:spLocks noChangeArrowheads="1"/>
        </xdr:cNvSpPr>
      </xdr:nvSpPr>
      <xdr:spPr bwMode="auto">
        <a:xfrm>
          <a:off x="6705600" y="3619500"/>
          <a:ext cx="19050" cy="161925"/>
        </a:xfrm>
        <a:prstGeom prst="rect">
          <a:avLst/>
        </a:prstGeom>
        <a:noFill/>
        <a:ln w="9525">
          <a:noFill/>
          <a:miter lim="800000"/>
          <a:headEnd/>
          <a:tailEnd/>
        </a:ln>
      </xdr:spPr>
    </xdr:sp>
    <xdr:clientData/>
  </xdr:twoCellAnchor>
  <xdr:twoCellAnchor editAs="oneCell">
    <xdr:from>
      <xdr:col>2</xdr:col>
      <xdr:colOff>609600</xdr:colOff>
      <xdr:row>1941</xdr:row>
      <xdr:rowOff>0</xdr:rowOff>
    </xdr:from>
    <xdr:to>
      <xdr:col>3</xdr:col>
      <xdr:colOff>19050</xdr:colOff>
      <xdr:row>1941</xdr:row>
      <xdr:rowOff>161925</xdr:rowOff>
    </xdr:to>
    <xdr:sp macro="" textlink="">
      <xdr:nvSpPr>
        <xdr:cNvPr id="1877" name="Text Box 19"/>
        <xdr:cNvSpPr txBox="1">
          <a:spLocks noChangeArrowheads="1"/>
        </xdr:cNvSpPr>
      </xdr:nvSpPr>
      <xdr:spPr bwMode="auto">
        <a:xfrm>
          <a:off x="6705600" y="4267200"/>
          <a:ext cx="19050" cy="161925"/>
        </a:xfrm>
        <a:prstGeom prst="rect">
          <a:avLst/>
        </a:prstGeom>
        <a:noFill/>
        <a:ln w="9525">
          <a:noFill/>
          <a:miter lim="800000"/>
          <a:headEnd/>
          <a:tailEnd/>
        </a:ln>
      </xdr:spPr>
    </xdr:sp>
    <xdr:clientData/>
  </xdr:twoCellAnchor>
  <xdr:twoCellAnchor editAs="oneCell">
    <xdr:from>
      <xdr:col>2</xdr:col>
      <xdr:colOff>609600</xdr:colOff>
      <xdr:row>1941</xdr:row>
      <xdr:rowOff>0</xdr:rowOff>
    </xdr:from>
    <xdr:to>
      <xdr:col>3</xdr:col>
      <xdr:colOff>19050</xdr:colOff>
      <xdr:row>1941</xdr:row>
      <xdr:rowOff>161925</xdr:rowOff>
    </xdr:to>
    <xdr:sp macro="" textlink="">
      <xdr:nvSpPr>
        <xdr:cNvPr id="1878" name="Text Box 19"/>
        <xdr:cNvSpPr txBox="1">
          <a:spLocks noChangeArrowheads="1"/>
        </xdr:cNvSpPr>
      </xdr:nvSpPr>
      <xdr:spPr bwMode="auto">
        <a:xfrm>
          <a:off x="6705600" y="4267200"/>
          <a:ext cx="19050" cy="161925"/>
        </a:xfrm>
        <a:prstGeom prst="rect">
          <a:avLst/>
        </a:prstGeom>
        <a:noFill/>
        <a:ln w="9525">
          <a:noFill/>
          <a:miter lim="800000"/>
          <a:headEnd/>
          <a:tailEnd/>
        </a:ln>
      </xdr:spPr>
    </xdr:sp>
    <xdr:clientData/>
  </xdr:twoCellAnchor>
  <xdr:twoCellAnchor editAs="oneCell">
    <xdr:from>
      <xdr:col>2</xdr:col>
      <xdr:colOff>609600</xdr:colOff>
      <xdr:row>1941</xdr:row>
      <xdr:rowOff>0</xdr:rowOff>
    </xdr:from>
    <xdr:to>
      <xdr:col>3</xdr:col>
      <xdr:colOff>19050</xdr:colOff>
      <xdr:row>1941</xdr:row>
      <xdr:rowOff>161925</xdr:rowOff>
    </xdr:to>
    <xdr:sp macro="" textlink="">
      <xdr:nvSpPr>
        <xdr:cNvPr id="1879" name="Text Box 19"/>
        <xdr:cNvSpPr txBox="1">
          <a:spLocks noChangeArrowheads="1"/>
        </xdr:cNvSpPr>
      </xdr:nvSpPr>
      <xdr:spPr bwMode="auto">
        <a:xfrm>
          <a:off x="6705600" y="4267200"/>
          <a:ext cx="19050" cy="161925"/>
        </a:xfrm>
        <a:prstGeom prst="rect">
          <a:avLst/>
        </a:prstGeom>
        <a:noFill/>
        <a:ln w="9525">
          <a:noFill/>
          <a:miter lim="800000"/>
          <a:headEnd/>
          <a:tailEnd/>
        </a:ln>
      </xdr:spPr>
    </xdr:sp>
    <xdr:clientData/>
  </xdr:twoCellAnchor>
  <xdr:twoCellAnchor editAs="oneCell">
    <xdr:from>
      <xdr:col>2</xdr:col>
      <xdr:colOff>609600</xdr:colOff>
      <xdr:row>1941</xdr:row>
      <xdr:rowOff>0</xdr:rowOff>
    </xdr:from>
    <xdr:to>
      <xdr:col>3</xdr:col>
      <xdr:colOff>19050</xdr:colOff>
      <xdr:row>1941</xdr:row>
      <xdr:rowOff>161925</xdr:rowOff>
    </xdr:to>
    <xdr:sp macro="" textlink="">
      <xdr:nvSpPr>
        <xdr:cNvPr id="1880" name="Text Box 19"/>
        <xdr:cNvSpPr txBox="1">
          <a:spLocks noChangeArrowheads="1"/>
        </xdr:cNvSpPr>
      </xdr:nvSpPr>
      <xdr:spPr bwMode="auto">
        <a:xfrm>
          <a:off x="6705600" y="4267200"/>
          <a:ext cx="19050" cy="161925"/>
        </a:xfrm>
        <a:prstGeom prst="rect">
          <a:avLst/>
        </a:prstGeom>
        <a:noFill/>
        <a:ln w="9525">
          <a:noFill/>
          <a:miter lim="800000"/>
          <a:headEnd/>
          <a:tailEnd/>
        </a:ln>
      </xdr:spPr>
    </xdr:sp>
    <xdr:clientData/>
  </xdr:twoCellAnchor>
  <xdr:twoCellAnchor editAs="oneCell">
    <xdr:from>
      <xdr:col>2</xdr:col>
      <xdr:colOff>609600</xdr:colOff>
      <xdr:row>1942</xdr:row>
      <xdr:rowOff>0</xdr:rowOff>
    </xdr:from>
    <xdr:to>
      <xdr:col>3</xdr:col>
      <xdr:colOff>19050</xdr:colOff>
      <xdr:row>1942</xdr:row>
      <xdr:rowOff>161925</xdr:rowOff>
    </xdr:to>
    <xdr:sp macro="" textlink="">
      <xdr:nvSpPr>
        <xdr:cNvPr id="1881" name="Text Box 19"/>
        <xdr:cNvSpPr txBox="1">
          <a:spLocks noChangeArrowheads="1"/>
        </xdr:cNvSpPr>
      </xdr:nvSpPr>
      <xdr:spPr bwMode="auto">
        <a:xfrm>
          <a:off x="6705600" y="4514850"/>
          <a:ext cx="19050" cy="161925"/>
        </a:xfrm>
        <a:prstGeom prst="rect">
          <a:avLst/>
        </a:prstGeom>
        <a:noFill/>
        <a:ln w="9525">
          <a:noFill/>
          <a:miter lim="800000"/>
          <a:headEnd/>
          <a:tailEnd/>
        </a:ln>
      </xdr:spPr>
    </xdr:sp>
    <xdr:clientData/>
  </xdr:twoCellAnchor>
  <xdr:twoCellAnchor editAs="oneCell">
    <xdr:from>
      <xdr:col>2</xdr:col>
      <xdr:colOff>609600</xdr:colOff>
      <xdr:row>1942</xdr:row>
      <xdr:rowOff>0</xdr:rowOff>
    </xdr:from>
    <xdr:to>
      <xdr:col>3</xdr:col>
      <xdr:colOff>19050</xdr:colOff>
      <xdr:row>1942</xdr:row>
      <xdr:rowOff>161925</xdr:rowOff>
    </xdr:to>
    <xdr:sp macro="" textlink="">
      <xdr:nvSpPr>
        <xdr:cNvPr id="1882" name="Text Box 19"/>
        <xdr:cNvSpPr txBox="1">
          <a:spLocks noChangeArrowheads="1"/>
        </xdr:cNvSpPr>
      </xdr:nvSpPr>
      <xdr:spPr bwMode="auto">
        <a:xfrm>
          <a:off x="6705600" y="4514850"/>
          <a:ext cx="19050" cy="161925"/>
        </a:xfrm>
        <a:prstGeom prst="rect">
          <a:avLst/>
        </a:prstGeom>
        <a:noFill/>
        <a:ln w="9525">
          <a:noFill/>
          <a:miter lim="800000"/>
          <a:headEnd/>
          <a:tailEnd/>
        </a:ln>
      </xdr:spPr>
    </xdr:sp>
    <xdr:clientData/>
  </xdr:twoCellAnchor>
  <xdr:twoCellAnchor editAs="oneCell">
    <xdr:from>
      <xdr:col>2</xdr:col>
      <xdr:colOff>609600</xdr:colOff>
      <xdr:row>1942</xdr:row>
      <xdr:rowOff>0</xdr:rowOff>
    </xdr:from>
    <xdr:to>
      <xdr:col>3</xdr:col>
      <xdr:colOff>19050</xdr:colOff>
      <xdr:row>1942</xdr:row>
      <xdr:rowOff>161925</xdr:rowOff>
    </xdr:to>
    <xdr:sp macro="" textlink="">
      <xdr:nvSpPr>
        <xdr:cNvPr id="1883" name="Text Box 19"/>
        <xdr:cNvSpPr txBox="1">
          <a:spLocks noChangeArrowheads="1"/>
        </xdr:cNvSpPr>
      </xdr:nvSpPr>
      <xdr:spPr bwMode="auto">
        <a:xfrm>
          <a:off x="6705600" y="4514850"/>
          <a:ext cx="19050" cy="161925"/>
        </a:xfrm>
        <a:prstGeom prst="rect">
          <a:avLst/>
        </a:prstGeom>
        <a:noFill/>
        <a:ln w="9525">
          <a:noFill/>
          <a:miter lim="800000"/>
          <a:headEnd/>
          <a:tailEnd/>
        </a:ln>
      </xdr:spPr>
    </xdr:sp>
    <xdr:clientData/>
  </xdr:twoCellAnchor>
  <xdr:twoCellAnchor editAs="oneCell">
    <xdr:from>
      <xdr:col>2</xdr:col>
      <xdr:colOff>609600</xdr:colOff>
      <xdr:row>1942</xdr:row>
      <xdr:rowOff>0</xdr:rowOff>
    </xdr:from>
    <xdr:to>
      <xdr:col>3</xdr:col>
      <xdr:colOff>19050</xdr:colOff>
      <xdr:row>1942</xdr:row>
      <xdr:rowOff>161925</xdr:rowOff>
    </xdr:to>
    <xdr:sp macro="" textlink="">
      <xdr:nvSpPr>
        <xdr:cNvPr id="1884" name="Text Box 19"/>
        <xdr:cNvSpPr txBox="1">
          <a:spLocks noChangeArrowheads="1"/>
        </xdr:cNvSpPr>
      </xdr:nvSpPr>
      <xdr:spPr bwMode="auto">
        <a:xfrm>
          <a:off x="6705600" y="4514850"/>
          <a:ext cx="19050" cy="161925"/>
        </a:xfrm>
        <a:prstGeom prst="rect">
          <a:avLst/>
        </a:prstGeom>
        <a:noFill/>
        <a:ln w="9525">
          <a:noFill/>
          <a:miter lim="800000"/>
          <a:headEnd/>
          <a:tailEnd/>
        </a:ln>
      </xdr:spPr>
    </xdr:sp>
    <xdr:clientData/>
  </xdr:twoCellAnchor>
  <xdr:twoCellAnchor editAs="oneCell">
    <xdr:from>
      <xdr:col>2</xdr:col>
      <xdr:colOff>609600</xdr:colOff>
      <xdr:row>1943</xdr:row>
      <xdr:rowOff>0</xdr:rowOff>
    </xdr:from>
    <xdr:to>
      <xdr:col>3</xdr:col>
      <xdr:colOff>19050</xdr:colOff>
      <xdr:row>1943</xdr:row>
      <xdr:rowOff>161925</xdr:rowOff>
    </xdr:to>
    <xdr:sp macro="" textlink="">
      <xdr:nvSpPr>
        <xdr:cNvPr id="1885" name="Text Box 19"/>
        <xdr:cNvSpPr txBox="1">
          <a:spLocks noChangeArrowheads="1"/>
        </xdr:cNvSpPr>
      </xdr:nvSpPr>
      <xdr:spPr bwMode="auto">
        <a:xfrm>
          <a:off x="6705600" y="5057775"/>
          <a:ext cx="19050" cy="161925"/>
        </a:xfrm>
        <a:prstGeom prst="rect">
          <a:avLst/>
        </a:prstGeom>
        <a:noFill/>
        <a:ln w="9525">
          <a:noFill/>
          <a:miter lim="800000"/>
          <a:headEnd/>
          <a:tailEnd/>
        </a:ln>
      </xdr:spPr>
    </xdr:sp>
    <xdr:clientData/>
  </xdr:twoCellAnchor>
  <xdr:twoCellAnchor editAs="oneCell">
    <xdr:from>
      <xdr:col>2</xdr:col>
      <xdr:colOff>609600</xdr:colOff>
      <xdr:row>1943</xdr:row>
      <xdr:rowOff>0</xdr:rowOff>
    </xdr:from>
    <xdr:to>
      <xdr:col>3</xdr:col>
      <xdr:colOff>19050</xdr:colOff>
      <xdr:row>1943</xdr:row>
      <xdr:rowOff>161925</xdr:rowOff>
    </xdr:to>
    <xdr:sp macro="" textlink="">
      <xdr:nvSpPr>
        <xdr:cNvPr id="1886" name="Text Box 19"/>
        <xdr:cNvSpPr txBox="1">
          <a:spLocks noChangeArrowheads="1"/>
        </xdr:cNvSpPr>
      </xdr:nvSpPr>
      <xdr:spPr bwMode="auto">
        <a:xfrm>
          <a:off x="6705600" y="5057775"/>
          <a:ext cx="19050" cy="161925"/>
        </a:xfrm>
        <a:prstGeom prst="rect">
          <a:avLst/>
        </a:prstGeom>
        <a:noFill/>
        <a:ln w="9525">
          <a:noFill/>
          <a:miter lim="800000"/>
          <a:headEnd/>
          <a:tailEnd/>
        </a:ln>
      </xdr:spPr>
    </xdr:sp>
    <xdr:clientData/>
  </xdr:twoCellAnchor>
  <xdr:twoCellAnchor editAs="oneCell">
    <xdr:from>
      <xdr:col>2</xdr:col>
      <xdr:colOff>609600</xdr:colOff>
      <xdr:row>1943</xdr:row>
      <xdr:rowOff>0</xdr:rowOff>
    </xdr:from>
    <xdr:to>
      <xdr:col>3</xdr:col>
      <xdr:colOff>19050</xdr:colOff>
      <xdr:row>1943</xdr:row>
      <xdr:rowOff>161925</xdr:rowOff>
    </xdr:to>
    <xdr:sp macro="" textlink="">
      <xdr:nvSpPr>
        <xdr:cNvPr id="1887" name="Text Box 19"/>
        <xdr:cNvSpPr txBox="1">
          <a:spLocks noChangeArrowheads="1"/>
        </xdr:cNvSpPr>
      </xdr:nvSpPr>
      <xdr:spPr bwMode="auto">
        <a:xfrm>
          <a:off x="6705600" y="5057775"/>
          <a:ext cx="19050" cy="161925"/>
        </a:xfrm>
        <a:prstGeom prst="rect">
          <a:avLst/>
        </a:prstGeom>
        <a:noFill/>
        <a:ln w="9525">
          <a:noFill/>
          <a:miter lim="800000"/>
          <a:headEnd/>
          <a:tailEnd/>
        </a:ln>
      </xdr:spPr>
    </xdr:sp>
    <xdr:clientData/>
  </xdr:twoCellAnchor>
  <xdr:twoCellAnchor editAs="oneCell">
    <xdr:from>
      <xdr:col>2</xdr:col>
      <xdr:colOff>609600</xdr:colOff>
      <xdr:row>1943</xdr:row>
      <xdr:rowOff>0</xdr:rowOff>
    </xdr:from>
    <xdr:to>
      <xdr:col>3</xdr:col>
      <xdr:colOff>19050</xdr:colOff>
      <xdr:row>1943</xdr:row>
      <xdr:rowOff>161925</xdr:rowOff>
    </xdr:to>
    <xdr:sp macro="" textlink="">
      <xdr:nvSpPr>
        <xdr:cNvPr id="1888" name="Text Box 19"/>
        <xdr:cNvSpPr txBox="1">
          <a:spLocks noChangeArrowheads="1"/>
        </xdr:cNvSpPr>
      </xdr:nvSpPr>
      <xdr:spPr bwMode="auto">
        <a:xfrm>
          <a:off x="6705600" y="5057775"/>
          <a:ext cx="19050" cy="161925"/>
        </a:xfrm>
        <a:prstGeom prst="rect">
          <a:avLst/>
        </a:prstGeom>
        <a:noFill/>
        <a:ln w="9525">
          <a:noFill/>
          <a:miter lim="800000"/>
          <a:headEnd/>
          <a:tailEnd/>
        </a:ln>
      </xdr:spPr>
    </xdr:sp>
    <xdr:clientData/>
  </xdr:twoCellAnchor>
  <xdr:twoCellAnchor editAs="oneCell">
    <xdr:from>
      <xdr:col>2</xdr:col>
      <xdr:colOff>609600</xdr:colOff>
      <xdr:row>1952</xdr:row>
      <xdr:rowOff>0</xdr:rowOff>
    </xdr:from>
    <xdr:to>
      <xdr:col>3</xdr:col>
      <xdr:colOff>19050</xdr:colOff>
      <xdr:row>1952</xdr:row>
      <xdr:rowOff>161925</xdr:rowOff>
    </xdr:to>
    <xdr:sp macro="" textlink="">
      <xdr:nvSpPr>
        <xdr:cNvPr id="1889" name="Text Box 19"/>
        <xdr:cNvSpPr txBox="1">
          <a:spLocks noChangeArrowheads="1"/>
        </xdr:cNvSpPr>
      </xdr:nvSpPr>
      <xdr:spPr bwMode="auto">
        <a:xfrm>
          <a:off x="6705600" y="9353550"/>
          <a:ext cx="19050" cy="161925"/>
        </a:xfrm>
        <a:prstGeom prst="rect">
          <a:avLst/>
        </a:prstGeom>
        <a:noFill/>
        <a:ln w="9525">
          <a:noFill/>
          <a:miter lim="800000"/>
          <a:headEnd/>
          <a:tailEnd/>
        </a:ln>
      </xdr:spPr>
    </xdr:sp>
    <xdr:clientData/>
  </xdr:twoCellAnchor>
  <xdr:twoCellAnchor editAs="oneCell">
    <xdr:from>
      <xdr:col>2</xdr:col>
      <xdr:colOff>609600</xdr:colOff>
      <xdr:row>1952</xdr:row>
      <xdr:rowOff>0</xdr:rowOff>
    </xdr:from>
    <xdr:to>
      <xdr:col>3</xdr:col>
      <xdr:colOff>19050</xdr:colOff>
      <xdr:row>1952</xdr:row>
      <xdr:rowOff>161925</xdr:rowOff>
    </xdr:to>
    <xdr:sp macro="" textlink="">
      <xdr:nvSpPr>
        <xdr:cNvPr id="1890" name="Text Box 19"/>
        <xdr:cNvSpPr txBox="1">
          <a:spLocks noChangeArrowheads="1"/>
        </xdr:cNvSpPr>
      </xdr:nvSpPr>
      <xdr:spPr bwMode="auto">
        <a:xfrm>
          <a:off x="6705600" y="9353550"/>
          <a:ext cx="19050" cy="161925"/>
        </a:xfrm>
        <a:prstGeom prst="rect">
          <a:avLst/>
        </a:prstGeom>
        <a:noFill/>
        <a:ln w="9525">
          <a:noFill/>
          <a:miter lim="800000"/>
          <a:headEnd/>
          <a:tailEnd/>
        </a:ln>
      </xdr:spPr>
    </xdr:sp>
    <xdr:clientData/>
  </xdr:twoCellAnchor>
  <xdr:twoCellAnchor editAs="oneCell">
    <xdr:from>
      <xdr:col>2</xdr:col>
      <xdr:colOff>609600</xdr:colOff>
      <xdr:row>1952</xdr:row>
      <xdr:rowOff>0</xdr:rowOff>
    </xdr:from>
    <xdr:to>
      <xdr:col>3</xdr:col>
      <xdr:colOff>19050</xdr:colOff>
      <xdr:row>1952</xdr:row>
      <xdr:rowOff>161925</xdr:rowOff>
    </xdr:to>
    <xdr:sp macro="" textlink="">
      <xdr:nvSpPr>
        <xdr:cNvPr id="1891" name="Text Box 19"/>
        <xdr:cNvSpPr txBox="1">
          <a:spLocks noChangeArrowheads="1"/>
        </xdr:cNvSpPr>
      </xdr:nvSpPr>
      <xdr:spPr bwMode="auto">
        <a:xfrm>
          <a:off x="6705600" y="9353550"/>
          <a:ext cx="19050" cy="161925"/>
        </a:xfrm>
        <a:prstGeom prst="rect">
          <a:avLst/>
        </a:prstGeom>
        <a:noFill/>
        <a:ln w="9525">
          <a:noFill/>
          <a:miter lim="800000"/>
          <a:headEnd/>
          <a:tailEnd/>
        </a:ln>
      </xdr:spPr>
    </xdr:sp>
    <xdr:clientData/>
  </xdr:twoCellAnchor>
  <xdr:twoCellAnchor editAs="oneCell">
    <xdr:from>
      <xdr:col>2</xdr:col>
      <xdr:colOff>609600</xdr:colOff>
      <xdr:row>1952</xdr:row>
      <xdr:rowOff>0</xdr:rowOff>
    </xdr:from>
    <xdr:to>
      <xdr:col>3</xdr:col>
      <xdr:colOff>19050</xdr:colOff>
      <xdr:row>1952</xdr:row>
      <xdr:rowOff>161925</xdr:rowOff>
    </xdr:to>
    <xdr:sp macro="" textlink="">
      <xdr:nvSpPr>
        <xdr:cNvPr id="1892" name="Text Box 19"/>
        <xdr:cNvSpPr txBox="1">
          <a:spLocks noChangeArrowheads="1"/>
        </xdr:cNvSpPr>
      </xdr:nvSpPr>
      <xdr:spPr bwMode="auto">
        <a:xfrm>
          <a:off x="6705600" y="9353550"/>
          <a:ext cx="19050" cy="161925"/>
        </a:xfrm>
        <a:prstGeom prst="rect">
          <a:avLst/>
        </a:prstGeom>
        <a:noFill/>
        <a:ln w="9525">
          <a:noFill/>
          <a:miter lim="800000"/>
          <a:headEnd/>
          <a:tailEnd/>
        </a:ln>
      </xdr:spPr>
    </xdr:sp>
    <xdr:clientData/>
  </xdr:twoCellAnchor>
  <xdr:twoCellAnchor editAs="oneCell">
    <xdr:from>
      <xdr:col>2</xdr:col>
      <xdr:colOff>609600</xdr:colOff>
      <xdr:row>1954</xdr:row>
      <xdr:rowOff>0</xdr:rowOff>
    </xdr:from>
    <xdr:to>
      <xdr:col>3</xdr:col>
      <xdr:colOff>19050</xdr:colOff>
      <xdr:row>1954</xdr:row>
      <xdr:rowOff>161925</xdr:rowOff>
    </xdr:to>
    <xdr:sp macro="" textlink="">
      <xdr:nvSpPr>
        <xdr:cNvPr id="1893" name="Text Box 19"/>
        <xdr:cNvSpPr txBox="1">
          <a:spLocks noChangeArrowheads="1"/>
        </xdr:cNvSpPr>
      </xdr:nvSpPr>
      <xdr:spPr bwMode="auto">
        <a:xfrm>
          <a:off x="6705600" y="10620375"/>
          <a:ext cx="19050" cy="161925"/>
        </a:xfrm>
        <a:prstGeom prst="rect">
          <a:avLst/>
        </a:prstGeom>
        <a:noFill/>
        <a:ln w="9525">
          <a:noFill/>
          <a:miter lim="800000"/>
          <a:headEnd/>
          <a:tailEnd/>
        </a:ln>
      </xdr:spPr>
    </xdr:sp>
    <xdr:clientData/>
  </xdr:twoCellAnchor>
  <xdr:twoCellAnchor editAs="oneCell">
    <xdr:from>
      <xdr:col>2</xdr:col>
      <xdr:colOff>609600</xdr:colOff>
      <xdr:row>1954</xdr:row>
      <xdr:rowOff>0</xdr:rowOff>
    </xdr:from>
    <xdr:to>
      <xdr:col>3</xdr:col>
      <xdr:colOff>19050</xdr:colOff>
      <xdr:row>1954</xdr:row>
      <xdr:rowOff>161925</xdr:rowOff>
    </xdr:to>
    <xdr:sp macro="" textlink="">
      <xdr:nvSpPr>
        <xdr:cNvPr id="1894" name="Text Box 19"/>
        <xdr:cNvSpPr txBox="1">
          <a:spLocks noChangeArrowheads="1"/>
        </xdr:cNvSpPr>
      </xdr:nvSpPr>
      <xdr:spPr bwMode="auto">
        <a:xfrm>
          <a:off x="6705600" y="10620375"/>
          <a:ext cx="19050" cy="161925"/>
        </a:xfrm>
        <a:prstGeom prst="rect">
          <a:avLst/>
        </a:prstGeom>
        <a:noFill/>
        <a:ln w="9525">
          <a:noFill/>
          <a:miter lim="800000"/>
          <a:headEnd/>
          <a:tailEnd/>
        </a:ln>
      </xdr:spPr>
    </xdr:sp>
    <xdr:clientData/>
  </xdr:twoCellAnchor>
  <xdr:twoCellAnchor editAs="oneCell">
    <xdr:from>
      <xdr:col>2</xdr:col>
      <xdr:colOff>609600</xdr:colOff>
      <xdr:row>1954</xdr:row>
      <xdr:rowOff>0</xdr:rowOff>
    </xdr:from>
    <xdr:to>
      <xdr:col>3</xdr:col>
      <xdr:colOff>19050</xdr:colOff>
      <xdr:row>1954</xdr:row>
      <xdr:rowOff>161925</xdr:rowOff>
    </xdr:to>
    <xdr:sp macro="" textlink="">
      <xdr:nvSpPr>
        <xdr:cNvPr id="1895" name="Text Box 19"/>
        <xdr:cNvSpPr txBox="1">
          <a:spLocks noChangeArrowheads="1"/>
        </xdr:cNvSpPr>
      </xdr:nvSpPr>
      <xdr:spPr bwMode="auto">
        <a:xfrm>
          <a:off x="6705600" y="10620375"/>
          <a:ext cx="19050" cy="161925"/>
        </a:xfrm>
        <a:prstGeom prst="rect">
          <a:avLst/>
        </a:prstGeom>
        <a:noFill/>
        <a:ln w="9525">
          <a:noFill/>
          <a:miter lim="800000"/>
          <a:headEnd/>
          <a:tailEnd/>
        </a:ln>
      </xdr:spPr>
    </xdr:sp>
    <xdr:clientData/>
  </xdr:twoCellAnchor>
  <xdr:twoCellAnchor editAs="oneCell">
    <xdr:from>
      <xdr:col>2</xdr:col>
      <xdr:colOff>609600</xdr:colOff>
      <xdr:row>1954</xdr:row>
      <xdr:rowOff>0</xdr:rowOff>
    </xdr:from>
    <xdr:to>
      <xdr:col>3</xdr:col>
      <xdr:colOff>19050</xdr:colOff>
      <xdr:row>1954</xdr:row>
      <xdr:rowOff>161925</xdr:rowOff>
    </xdr:to>
    <xdr:sp macro="" textlink="">
      <xdr:nvSpPr>
        <xdr:cNvPr id="1896" name="Text Box 19"/>
        <xdr:cNvSpPr txBox="1">
          <a:spLocks noChangeArrowheads="1"/>
        </xdr:cNvSpPr>
      </xdr:nvSpPr>
      <xdr:spPr bwMode="auto">
        <a:xfrm>
          <a:off x="6705600" y="10620375"/>
          <a:ext cx="19050" cy="161925"/>
        </a:xfrm>
        <a:prstGeom prst="rect">
          <a:avLst/>
        </a:prstGeom>
        <a:noFill/>
        <a:ln w="9525">
          <a:noFill/>
          <a:miter lim="800000"/>
          <a:headEnd/>
          <a:tailEnd/>
        </a:ln>
      </xdr:spPr>
    </xdr:sp>
    <xdr:clientData/>
  </xdr:twoCellAnchor>
  <xdr:twoCellAnchor editAs="oneCell">
    <xdr:from>
      <xdr:col>2</xdr:col>
      <xdr:colOff>609600</xdr:colOff>
      <xdr:row>1956</xdr:row>
      <xdr:rowOff>0</xdr:rowOff>
    </xdr:from>
    <xdr:to>
      <xdr:col>3</xdr:col>
      <xdr:colOff>19050</xdr:colOff>
      <xdr:row>1956</xdr:row>
      <xdr:rowOff>161925</xdr:rowOff>
    </xdr:to>
    <xdr:sp macro="" textlink="">
      <xdr:nvSpPr>
        <xdr:cNvPr id="1897" name="Text Box 19"/>
        <xdr:cNvSpPr txBox="1">
          <a:spLocks noChangeArrowheads="1"/>
        </xdr:cNvSpPr>
      </xdr:nvSpPr>
      <xdr:spPr bwMode="auto">
        <a:xfrm>
          <a:off x="6705600" y="11410950"/>
          <a:ext cx="19050" cy="161925"/>
        </a:xfrm>
        <a:prstGeom prst="rect">
          <a:avLst/>
        </a:prstGeom>
        <a:noFill/>
        <a:ln w="9525">
          <a:noFill/>
          <a:miter lim="800000"/>
          <a:headEnd/>
          <a:tailEnd/>
        </a:ln>
      </xdr:spPr>
    </xdr:sp>
    <xdr:clientData/>
  </xdr:twoCellAnchor>
  <xdr:twoCellAnchor editAs="oneCell">
    <xdr:from>
      <xdr:col>2</xdr:col>
      <xdr:colOff>609600</xdr:colOff>
      <xdr:row>1956</xdr:row>
      <xdr:rowOff>0</xdr:rowOff>
    </xdr:from>
    <xdr:to>
      <xdr:col>3</xdr:col>
      <xdr:colOff>19050</xdr:colOff>
      <xdr:row>1956</xdr:row>
      <xdr:rowOff>161925</xdr:rowOff>
    </xdr:to>
    <xdr:sp macro="" textlink="">
      <xdr:nvSpPr>
        <xdr:cNvPr id="1898" name="Text Box 19"/>
        <xdr:cNvSpPr txBox="1">
          <a:spLocks noChangeArrowheads="1"/>
        </xdr:cNvSpPr>
      </xdr:nvSpPr>
      <xdr:spPr bwMode="auto">
        <a:xfrm>
          <a:off x="6705600" y="11410950"/>
          <a:ext cx="19050" cy="161925"/>
        </a:xfrm>
        <a:prstGeom prst="rect">
          <a:avLst/>
        </a:prstGeom>
        <a:noFill/>
        <a:ln w="9525">
          <a:noFill/>
          <a:miter lim="800000"/>
          <a:headEnd/>
          <a:tailEnd/>
        </a:ln>
      </xdr:spPr>
    </xdr:sp>
    <xdr:clientData/>
  </xdr:twoCellAnchor>
  <xdr:twoCellAnchor editAs="oneCell">
    <xdr:from>
      <xdr:col>2</xdr:col>
      <xdr:colOff>609600</xdr:colOff>
      <xdr:row>1956</xdr:row>
      <xdr:rowOff>0</xdr:rowOff>
    </xdr:from>
    <xdr:to>
      <xdr:col>3</xdr:col>
      <xdr:colOff>19050</xdr:colOff>
      <xdr:row>1956</xdr:row>
      <xdr:rowOff>161925</xdr:rowOff>
    </xdr:to>
    <xdr:sp macro="" textlink="">
      <xdr:nvSpPr>
        <xdr:cNvPr id="1899" name="Text Box 19"/>
        <xdr:cNvSpPr txBox="1">
          <a:spLocks noChangeArrowheads="1"/>
        </xdr:cNvSpPr>
      </xdr:nvSpPr>
      <xdr:spPr bwMode="auto">
        <a:xfrm>
          <a:off x="6705600" y="11410950"/>
          <a:ext cx="19050" cy="161925"/>
        </a:xfrm>
        <a:prstGeom prst="rect">
          <a:avLst/>
        </a:prstGeom>
        <a:noFill/>
        <a:ln w="9525">
          <a:noFill/>
          <a:miter lim="800000"/>
          <a:headEnd/>
          <a:tailEnd/>
        </a:ln>
      </xdr:spPr>
    </xdr:sp>
    <xdr:clientData/>
  </xdr:twoCellAnchor>
  <xdr:twoCellAnchor editAs="oneCell">
    <xdr:from>
      <xdr:col>2</xdr:col>
      <xdr:colOff>609600</xdr:colOff>
      <xdr:row>1956</xdr:row>
      <xdr:rowOff>0</xdr:rowOff>
    </xdr:from>
    <xdr:to>
      <xdr:col>3</xdr:col>
      <xdr:colOff>19050</xdr:colOff>
      <xdr:row>1956</xdr:row>
      <xdr:rowOff>161925</xdr:rowOff>
    </xdr:to>
    <xdr:sp macro="" textlink="">
      <xdr:nvSpPr>
        <xdr:cNvPr id="1900" name="Text Box 19"/>
        <xdr:cNvSpPr txBox="1">
          <a:spLocks noChangeArrowheads="1"/>
        </xdr:cNvSpPr>
      </xdr:nvSpPr>
      <xdr:spPr bwMode="auto">
        <a:xfrm>
          <a:off x="6705600" y="11410950"/>
          <a:ext cx="19050" cy="161925"/>
        </a:xfrm>
        <a:prstGeom prst="rect">
          <a:avLst/>
        </a:prstGeom>
        <a:noFill/>
        <a:ln w="9525">
          <a:noFill/>
          <a:miter lim="800000"/>
          <a:headEnd/>
          <a:tailEnd/>
        </a:ln>
      </xdr:spPr>
    </xdr:sp>
    <xdr:clientData/>
  </xdr:twoCellAnchor>
  <xdr:twoCellAnchor editAs="oneCell">
    <xdr:from>
      <xdr:col>2</xdr:col>
      <xdr:colOff>609600</xdr:colOff>
      <xdr:row>1957</xdr:row>
      <xdr:rowOff>0</xdr:rowOff>
    </xdr:from>
    <xdr:to>
      <xdr:col>3</xdr:col>
      <xdr:colOff>19050</xdr:colOff>
      <xdr:row>1957</xdr:row>
      <xdr:rowOff>161925</xdr:rowOff>
    </xdr:to>
    <xdr:sp macro="" textlink="">
      <xdr:nvSpPr>
        <xdr:cNvPr id="1901" name="Text Box 19"/>
        <xdr:cNvSpPr txBox="1">
          <a:spLocks noChangeArrowheads="1"/>
        </xdr:cNvSpPr>
      </xdr:nvSpPr>
      <xdr:spPr bwMode="auto">
        <a:xfrm>
          <a:off x="6705600" y="11658600"/>
          <a:ext cx="19050" cy="161925"/>
        </a:xfrm>
        <a:prstGeom prst="rect">
          <a:avLst/>
        </a:prstGeom>
        <a:noFill/>
        <a:ln w="9525">
          <a:noFill/>
          <a:miter lim="800000"/>
          <a:headEnd/>
          <a:tailEnd/>
        </a:ln>
      </xdr:spPr>
    </xdr:sp>
    <xdr:clientData/>
  </xdr:twoCellAnchor>
  <xdr:twoCellAnchor editAs="oneCell">
    <xdr:from>
      <xdr:col>2</xdr:col>
      <xdr:colOff>609600</xdr:colOff>
      <xdr:row>1957</xdr:row>
      <xdr:rowOff>0</xdr:rowOff>
    </xdr:from>
    <xdr:to>
      <xdr:col>3</xdr:col>
      <xdr:colOff>19050</xdr:colOff>
      <xdr:row>1957</xdr:row>
      <xdr:rowOff>161925</xdr:rowOff>
    </xdr:to>
    <xdr:sp macro="" textlink="">
      <xdr:nvSpPr>
        <xdr:cNvPr id="1902" name="Text Box 19"/>
        <xdr:cNvSpPr txBox="1">
          <a:spLocks noChangeArrowheads="1"/>
        </xdr:cNvSpPr>
      </xdr:nvSpPr>
      <xdr:spPr bwMode="auto">
        <a:xfrm>
          <a:off x="6705600" y="11658600"/>
          <a:ext cx="19050" cy="161925"/>
        </a:xfrm>
        <a:prstGeom prst="rect">
          <a:avLst/>
        </a:prstGeom>
        <a:noFill/>
        <a:ln w="9525">
          <a:noFill/>
          <a:miter lim="800000"/>
          <a:headEnd/>
          <a:tailEnd/>
        </a:ln>
      </xdr:spPr>
    </xdr:sp>
    <xdr:clientData/>
  </xdr:twoCellAnchor>
  <xdr:twoCellAnchor editAs="oneCell">
    <xdr:from>
      <xdr:col>2</xdr:col>
      <xdr:colOff>609600</xdr:colOff>
      <xdr:row>1957</xdr:row>
      <xdr:rowOff>0</xdr:rowOff>
    </xdr:from>
    <xdr:to>
      <xdr:col>3</xdr:col>
      <xdr:colOff>19050</xdr:colOff>
      <xdr:row>1957</xdr:row>
      <xdr:rowOff>161925</xdr:rowOff>
    </xdr:to>
    <xdr:sp macro="" textlink="">
      <xdr:nvSpPr>
        <xdr:cNvPr id="1903" name="Text Box 19"/>
        <xdr:cNvSpPr txBox="1">
          <a:spLocks noChangeArrowheads="1"/>
        </xdr:cNvSpPr>
      </xdr:nvSpPr>
      <xdr:spPr bwMode="auto">
        <a:xfrm>
          <a:off x="6705600" y="11658600"/>
          <a:ext cx="19050" cy="161925"/>
        </a:xfrm>
        <a:prstGeom prst="rect">
          <a:avLst/>
        </a:prstGeom>
        <a:noFill/>
        <a:ln w="9525">
          <a:noFill/>
          <a:miter lim="800000"/>
          <a:headEnd/>
          <a:tailEnd/>
        </a:ln>
      </xdr:spPr>
    </xdr:sp>
    <xdr:clientData/>
  </xdr:twoCellAnchor>
  <xdr:twoCellAnchor editAs="oneCell">
    <xdr:from>
      <xdr:col>2</xdr:col>
      <xdr:colOff>609600</xdr:colOff>
      <xdr:row>1957</xdr:row>
      <xdr:rowOff>0</xdr:rowOff>
    </xdr:from>
    <xdr:to>
      <xdr:col>3</xdr:col>
      <xdr:colOff>19050</xdr:colOff>
      <xdr:row>1957</xdr:row>
      <xdr:rowOff>161925</xdr:rowOff>
    </xdr:to>
    <xdr:sp macro="" textlink="">
      <xdr:nvSpPr>
        <xdr:cNvPr id="1904" name="Text Box 19"/>
        <xdr:cNvSpPr txBox="1">
          <a:spLocks noChangeArrowheads="1"/>
        </xdr:cNvSpPr>
      </xdr:nvSpPr>
      <xdr:spPr bwMode="auto">
        <a:xfrm>
          <a:off x="6705600" y="11658600"/>
          <a:ext cx="19050" cy="161925"/>
        </a:xfrm>
        <a:prstGeom prst="rect">
          <a:avLst/>
        </a:prstGeom>
        <a:noFill/>
        <a:ln w="9525">
          <a:noFill/>
          <a:miter lim="800000"/>
          <a:headEnd/>
          <a:tailEnd/>
        </a:ln>
      </xdr:spPr>
    </xdr:sp>
    <xdr:clientData/>
  </xdr:twoCellAnchor>
  <xdr:twoCellAnchor editAs="oneCell">
    <xdr:from>
      <xdr:col>2</xdr:col>
      <xdr:colOff>609600</xdr:colOff>
      <xdr:row>1958</xdr:row>
      <xdr:rowOff>0</xdr:rowOff>
    </xdr:from>
    <xdr:to>
      <xdr:col>3</xdr:col>
      <xdr:colOff>19050</xdr:colOff>
      <xdr:row>1958</xdr:row>
      <xdr:rowOff>161925</xdr:rowOff>
    </xdr:to>
    <xdr:sp macro="" textlink="">
      <xdr:nvSpPr>
        <xdr:cNvPr id="1905" name="Text Box 19"/>
        <xdr:cNvSpPr txBox="1">
          <a:spLocks noChangeArrowheads="1"/>
        </xdr:cNvSpPr>
      </xdr:nvSpPr>
      <xdr:spPr bwMode="auto">
        <a:xfrm>
          <a:off x="6705600" y="12201525"/>
          <a:ext cx="19050" cy="161925"/>
        </a:xfrm>
        <a:prstGeom prst="rect">
          <a:avLst/>
        </a:prstGeom>
        <a:noFill/>
        <a:ln w="9525">
          <a:noFill/>
          <a:miter lim="800000"/>
          <a:headEnd/>
          <a:tailEnd/>
        </a:ln>
      </xdr:spPr>
    </xdr:sp>
    <xdr:clientData/>
  </xdr:twoCellAnchor>
  <xdr:twoCellAnchor editAs="oneCell">
    <xdr:from>
      <xdr:col>2</xdr:col>
      <xdr:colOff>609600</xdr:colOff>
      <xdr:row>1958</xdr:row>
      <xdr:rowOff>0</xdr:rowOff>
    </xdr:from>
    <xdr:to>
      <xdr:col>3</xdr:col>
      <xdr:colOff>19050</xdr:colOff>
      <xdr:row>1958</xdr:row>
      <xdr:rowOff>161925</xdr:rowOff>
    </xdr:to>
    <xdr:sp macro="" textlink="">
      <xdr:nvSpPr>
        <xdr:cNvPr id="1906" name="Text Box 19"/>
        <xdr:cNvSpPr txBox="1">
          <a:spLocks noChangeArrowheads="1"/>
        </xdr:cNvSpPr>
      </xdr:nvSpPr>
      <xdr:spPr bwMode="auto">
        <a:xfrm>
          <a:off x="6705600" y="12201525"/>
          <a:ext cx="19050" cy="161925"/>
        </a:xfrm>
        <a:prstGeom prst="rect">
          <a:avLst/>
        </a:prstGeom>
        <a:noFill/>
        <a:ln w="9525">
          <a:noFill/>
          <a:miter lim="800000"/>
          <a:headEnd/>
          <a:tailEnd/>
        </a:ln>
      </xdr:spPr>
    </xdr:sp>
    <xdr:clientData/>
  </xdr:twoCellAnchor>
  <xdr:twoCellAnchor editAs="oneCell">
    <xdr:from>
      <xdr:col>2</xdr:col>
      <xdr:colOff>609600</xdr:colOff>
      <xdr:row>1958</xdr:row>
      <xdr:rowOff>0</xdr:rowOff>
    </xdr:from>
    <xdr:to>
      <xdr:col>3</xdr:col>
      <xdr:colOff>19050</xdr:colOff>
      <xdr:row>1958</xdr:row>
      <xdr:rowOff>161925</xdr:rowOff>
    </xdr:to>
    <xdr:sp macro="" textlink="">
      <xdr:nvSpPr>
        <xdr:cNvPr id="1907" name="Text Box 19"/>
        <xdr:cNvSpPr txBox="1">
          <a:spLocks noChangeArrowheads="1"/>
        </xdr:cNvSpPr>
      </xdr:nvSpPr>
      <xdr:spPr bwMode="auto">
        <a:xfrm>
          <a:off x="6705600" y="12201525"/>
          <a:ext cx="19050" cy="161925"/>
        </a:xfrm>
        <a:prstGeom prst="rect">
          <a:avLst/>
        </a:prstGeom>
        <a:noFill/>
        <a:ln w="9525">
          <a:noFill/>
          <a:miter lim="800000"/>
          <a:headEnd/>
          <a:tailEnd/>
        </a:ln>
      </xdr:spPr>
    </xdr:sp>
    <xdr:clientData/>
  </xdr:twoCellAnchor>
  <xdr:twoCellAnchor editAs="oneCell">
    <xdr:from>
      <xdr:col>2</xdr:col>
      <xdr:colOff>609600</xdr:colOff>
      <xdr:row>1958</xdr:row>
      <xdr:rowOff>0</xdr:rowOff>
    </xdr:from>
    <xdr:to>
      <xdr:col>3</xdr:col>
      <xdr:colOff>19050</xdr:colOff>
      <xdr:row>1958</xdr:row>
      <xdr:rowOff>161925</xdr:rowOff>
    </xdr:to>
    <xdr:sp macro="" textlink="">
      <xdr:nvSpPr>
        <xdr:cNvPr id="1908" name="Text Box 19"/>
        <xdr:cNvSpPr txBox="1">
          <a:spLocks noChangeArrowheads="1"/>
        </xdr:cNvSpPr>
      </xdr:nvSpPr>
      <xdr:spPr bwMode="auto">
        <a:xfrm>
          <a:off x="6705600" y="12201525"/>
          <a:ext cx="19050" cy="161925"/>
        </a:xfrm>
        <a:prstGeom prst="rect">
          <a:avLst/>
        </a:prstGeom>
        <a:noFill/>
        <a:ln w="9525">
          <a:noFill/>
          <a:miter lim="800000"/>
          <a:headEnd/>
          <a:tailEnd/>
        </a:ln>
      </xdr:spPr>
    </xdr:sp>
    <xdr:clientData/>
  </xdr:twoCellAnchor>
  <xdr:twoCellAnchor editAs="oneCell">
    <xdr:from>
      <xdr:col>2</xdr:col>
      <xdr:colOff>609600</xdr:colOff>
      <xdr:row>1960</xdr:row>
      <xdr:rowOff>0</xdr:rowOff>
    </xdr:from>
    <xdr:to>
      <xdr:col>3</xdr:col>
      <xdr:colOff>19050</xdr:colOff>
      <xdr:row>1960</xdr:row>
      <xdr:rowOff>161925</xdr:rowOff>
    </xdr:to>
    <xdr:sp macro="" textlink="">
      <xdr:nvSpPr>
        <xdr:cNvPr id="1909" name="Text Box 19"/>
        <xdr:cNvSpPr txBox="1">
          <a:spLocks noChangeArrowheads="1"/>
        </xdr:cNvSpPr>
      </xdr:nvSpPr>
      <xdr:spPr bwMode="auto">
        <a:xfrm>
          <a:off x="6705600" y="12992100"/>
          <a:ext cx="19050" cy="161925"/>
        </a:xfrm>
        <a:prstGeom prst="rect">
          <a:avLst/>
        </a:prstGeom>
        <a:noFill/>
        <a:ln w="9525">
          <a:noFill/>
          <a:miter lim="800000"/>
          <a:headEnd/>
          <a:tailEnd/>
        </a:ln>
      </xdr:spPr>
    </xdr:sp>
    <xdr:clientData/>
  </xdr:twoCellAnchor>
  <xdr:twoCellAnchor editAs="oneCell">
    <xdr:from>
      <xdr:col>2</xdr:col>
      <xdr:colOff>609600</xdr:colOff>
      <xdr:row>1960</xdr:row>
      <xdr:rowOff>0</xdr:rowOff>
    </xdr:from>
    <xdr:to>
      <xdr:col>3</xdr:col>
      <xdr:colOff>19050</xdr:colOff>
      <xdr:row>1960</xdr:row>
      <xdr:rowOff>161925</xdr:rowOff>
    </xdr:to>
    <xdr:sp macro="" textlink="">
      <xdr:nvSpPr>
        <xdr:cNvPr id="1910" name="Text Box 19"/>
        <xdr:cNvSpPr txBox="1">
          <a:spLocks noChangeArrowheads="1"/>
        </xdr:cNvSpPr>
      </xdr:nvSpPr>
      <xdr:spPr bwMode="auto">
        <a:xfrm>
          <a:off x="6705600" y="12992100"/>
          <a:ext cx="19050" cy="161925"/>
        </a:xfrm>
        <a:prstGeom prst="rect">
          <a:avLst/>
        </a:prstGeom>
        <a:noFill/>
        <a:ln w="9525">
          <a:noFill/>
          <a:miter lim="800000"/>
          <a:headEnd/>
          <a:tailEnd/>
        </a:ln>
      </xdr:spPr>
    </xdr:sp>
    <xdr:clientData/>
  </xdr:twoCellAnchor>
  <xdr:twoCellAnchor editAs="oneCell">
    <xdr:from>
      <xdr:col>2</xdr:col>
      <xdr:colOff>609600</xdr:colOff>
      <xdr:row>1960</xdr:row>
      <xdr:rowOff>0</xdr:rowOff>
    </xdr:from>
    <xdr:to>
      <xdr:col>3</xdr:col>
      <xdr:colOff>19050</xdr:colOff>
      <xdr:row>1960</xdr:row>
      <xdr:rowOff>161925</xdr:rowOff>
    </xdr:to>
    <xdr:sp macro="" textlink="">
      <xdr:nvSpPr>
        <xdr:cNvPr id="1911" name="Text Box 19"/>
        <xdr:cNvSpPr txBox="1">
          <a:spLocks noChangeArrowheads="1"/>
        </xdr:cNvSpPr>
      </xdr:nvSpPr>
      <xdr:spPr bwMode="auto">
        <a:xfrm>
          <a:off x="6705600" y="12992100"/>
          <a:ext cx="19050" cy="161925"/>
        </a:xfrm>
        <a:prstGeom prst="rect">
          <a:avLst/>
        </a:prstGeom>
        <a:noFill/>
        <a:ln w="9525">
          <a:noFill/>
          <a:miter lim="800000"/>
          <a:headEnd/>
          <a:tailEnd/>
        </a:ln>
      </xdr:spPr>
    </xdr:sp>
    <xdr:clientData/>
  </xdr:twoCellAnchor>
  <xdr:twoCellAnchor editAs="oneCell">
    <xdr:from>
      <xdr:col>2</xdr:col>
      <xdr:colOff>609600</xdr:colOff>
      <xdr:row>1960</xdr:row>
      <xdr:rowOff>0</xdr:rowOff>
    </xdr:from>
    <xdr:to>
      <xdr:col>3</xdr:col>
      <xdr:colOff>19050</xdr:colOff>
      <xdr:row>1960</xdr:row>
      <xdr:rowOff>161925</xdr:rowOff>
    </xdr:to>
    <xdr:sp macro="" textlink="">
      <xdr:nvSpPr>
        <xdr:cNvPr id="1912" name="Text Box 19"/>
        <xdr:cNvSpPr txBox="1">
          <a:spLocks noChangeArrowheads="1"/>
        </xdr:cNvSpPr>
      </xdr:nvSpPr>
      <xdr:spPr bwMode="auto">
        <a:xfrm>
          <a:off x="6705600" y="12992100"/>
          <a:ext cx="19050" cy="161925"/>
        </a:xfrm>
        <a:prstGeom prst="rect">
          <a:avLst/>
        </a:prstGeom>
        <a:noFill/>
        <a:ln w="9525">
          <a:noFill/>
          <a:miter lim="800000"/>
          <a:headEnd/>
          <a:tailEnd/>
        </a:ln>
      </xdr:spPr>
    </xdr:sp>
    <xdr:clientData/>
  </xdr:twoCellAnchor>
  <xdr:twoCellAnchor editAs="oneCell">
    <xdr:from>
      <xdr:col>2</xdr:col>
      <xdr:colOff>609600</xdr:colOff>
      <xdr:row>1961</xdr:row>
      <xdr:rowOff>0</xdr:rowOff>
    </xdr:from>
    <xdr:to>
      <xdr:col>3</xdr:col>
      <xdr:colOff>19050</xdr:colOff>
      <xdr:row>1961</xdr:row>
      <xdr:rowOff>161925</xdr:rowOff>
    </xdr:to>
    <xdr:sp macro="" textlink="">
      <xdr:nvSpPr>
        <xdr:cNvPr id="1913" name="Text Box 19"/>
        <xdr:cNvSpPr txBox="1">
          <a:spLocks noChangeArrowheads="1"/>
        </xdr:cNvSpPr>
      </xdr:nvSpPr>
      <xdr:spPr bwMode="auto">
        <a:xfrm>
          <a:off x="6705600" y="13239750"/>
          <a:ext cx="19050" cy="161925"/>
        </a:xfrm>
        <a:prstGeom prst="rect">
          <a:avLst/>
        </a:prstGeom>
        <a:noFill/>
        <a:ln w="9525">
          <a:noFill/>
          <a:miter lim="800000"/>
          <a:headEnd/>
          <a:tailEnd/>
        </a:ln>
      </xdr:spPr>
    </xdr:sp>
    <xdr:clientData/>
  </xdr:twoCellAnchor>
  <xdr:twoCellAnchor editAs="oneCell">
    <xdr:from>
      <xdr:col>2</xdr:col>
      <xdr:colOff>609600</xdr:colOff>
      <xdr:row>1961</xdr:row>
      <xdr:rowOff>0</xdr:rowOff>
    </xdr:from>
    <xdr:to>
      <xdr:col>3</xdr:col>
      <xdr:colOff>19050</xdr:colOff>
      <xdr:row>1961</xdr:row>
      <xdr:rowOff>161925</xdr:rowOff>
    </xdr:to>
    <xdr:sp macro="" textlink="">
      <xdr:nvSpPr>
        <xdr:cNvPr id="1914" name="Text Box 19"/>
        <xdr:cNvSpPr txBox="1">
          <a:spLocks noChangeArrowheads="1"/>
        </xdr:cNvSpPr>
      </xdr:nvSpPr>
      <xdr:spPr bwMode="auto">
        <a:xfrm>
          <a:off x="6705600" y="13239750"/>
          <a:ext cx="19050" cy="161925"/>
        </a:xfrm>
        <a:prstGeom prst="rect">
          <a:avLst/>
        </a:prstGeom>
        <a:noFill/>
        <a:ln w="9525">
          <a:noFill/>
          <a:miter lim="800000"/>
          <a:headEnd/>
          <a:tailEnd/>
        </a:ln>
      </xdr:spPr>
    </xdr:sp>
    <xdr:clientData/>
  </xdr:twoCellAnchor>
  <xdr:twoCellAnchor editAs="oneCell">
    <xdr:from>
      <xdr:col>2</xdr:col>
      <xdr:colOff>609600</xdr:colOff>
      <xdr:row>1961</xdr:row>
      <xdr:rowOff>0</xdr:rowOff>
    </xdr:from>
    <xdr:to>
      <xdr:col>3</xdr:col>
      <xdr:colOff>19050</xdr:colOff>
      <xdr:row>1961</xdr:row>
      <xdr:rowOff>161925</xdr:rowOff>
    </xdr:to>
    <xdr:sp macro="" textlink="">
      <xdr:nvSpPr>
        <xdr:cNvPr id="1915" name="Text Box 19"/>
        <xdr:cNvSpPr txBox="1">
          <a:spLocks noChangeArrowheads="1"/>
        </xdr:cNvSpPr>
      </xdr:nvSpPr>
      <xdr:spPr bwMode="auto">
        <a:xfrm>
          <a:off x="6705600" y="13239750"/>
          <a:ext cx="19050" cy="161925"/>
        </a:xfrm>
        <a:prstGeom prst="rect">
          <a:avLst/>
        </a:prstGeom>
        <a:noFill/>
        <a:ln w="9525">
          <a:noFill/>
          <a:miter lim="800000"/>
          <a:headEnd/>
          <a:tailEnd/>
        </a:ln>
      </xdr:spPr>
    </xdr:sp>
    <xdr:clientData/>
  </xdr:twoCellAnchor>
  <xdr:twoCellAnchor editAs="oneCell">
    <xdr:from>
      <xdr:col>2</xdr:col>
      <xdr:colOff>609600</xdr:colOff>
      <xdr:row>1961</xdr:row>
      <xdr:rowOff>0</xdr:rowOff>
    </xdr:from>
    <xdr:to>
      <xdr:col>3</xdr:col>
      <xdr:colOff>19050</xdr:colOff>
      <xdr:row>1961</xdr:row>
      <xdr:rowOff>161925</xdr:rowOff>
    </xdr:to>
    <xdr:sp macro="" textlink="">
      <xdr:nvSpPr>
        <xdr:cNvPr id="1916" name="Text Box 19"/>
        <xdr:cNvSpPr txBox="1">
          <a:spLocks noChangeArrowheads="1"/>
        </xdr:cNvSpPr>
      </xdr:nvSpPr>
      <xdr:spPr bwMode="auto">
        <a:xfrm>
          <a:off x="6705600" y="13239750"/>
          <a:ext cx="19050" cy="161925"/>
        </a:xfrm>
        <a:prstGeom prst="rect">
          <a:avLst/>
        </a:prstGeom>
        <a:noFill/>
        <a:ln w="9525">
          <a:noFill/>
          <a:miter lim="800000"/>
          <a:headEnd/>
          <a:tailEnd/>
        </a:ln>
      </xdr:spPr>
    </xdr:sp>
    <xdr:clientData/>
  </xdr:twoCellAnchor>
  <xdr:twoCellAnchor editAs="oneCell">
    <xdr:from>
      <xdr:col>2</xdr:col>
      <xdr:colOff>609600</xdr:colOff>
      <xdr:row>1965</xdr:row>
      <xdr:rowOff>0</xdr:rowOff>
    </xdr:from>
    <xdr:to>
      <xdr:col>3</xdr:col>
      <xdr:colOff>19050</xdr:colOff>
      <xdr:row>1965</xdr:row>
      <xdr:rowOff>161925</xdr:rowOff>
    </xdr:to>
    <xdr:sp macro="" textlink="">
      <xdr:nvSpPr>
        <xdr:cNvPr id="1917" name="Text Box 19"/>
        <xdr:cNvSpPr txBox="1">
          <a:spLocks noChangeArrowheads="1"/>
        </xdr:cNvSpPr>
      </xdr:nvSpPr>
      <xdr:spPr bwMode="auto">
        <a:xfrm>
          <a:off x="6705600" y="15116175"/>
          <a:ext cx="19050" cy="161925"/>
        </a:xfrm>
        <a:prstGeom prst="rect">
          <a:avLst/>
        </a:prstGeom>
        <a:noFill/>
        <a:ln w="9525">
          <a:noFill/>
          <a:miter lim="800000"/>
          <a:headEnd/>
          <a:tailEnd/>
        </a:ln>
      </xdr:spPr>
    </xdr:sp>
    <xdr:clientData/>
  </xdr:twoCellAnchor>
  <xdr:twoCellAnchor editAs="oneCell">
    <xdr:from>
      <xdr:col>2</xdr:col>
      <xdr:colOff>609600</xdr:colOff>
      <xdr:row>1965</xdr:row>
      <xdr:rowOff>0</xdr:rowOff>
    </xdr:from>
    <xdr:to>
      <xdr:col>3</xdr:col>
      <xdr:colOff>19050</xdr:colOff>
      <xdr:row>1965</xdr:row>
      <xdr:rowOff>161925</xdr:rowOff>
    </xdr:to>
    <xdr:sp macro="" textlink="">
      <xdr:nvSpPr>
        <xdr:cNvPr id="1918" name="Text Box 19"/>
        <xdr:cNvSpPr txBox="1">
          <a:spLocks noChangeArrowheads="1"/>
        </xdr:cNvSpPr>
      </xdr:nvSpPr>
      <xdr:spPr bwMode="auto">
        <a:xfrm>
          <a:off x="6705600" y="15116175"/>
          <a:ext cx="19050" cy="161925"/>
        </a:xfrm>
        <a:prstGeom prst="rect">
          <a:avLst/>
        </a:prstGeom>
        <a:noFill/>
        <a:ln w="9525">
          <a:noFill/>
          <a:miter lim="800000"/>
          <a:headEnd/>
          <a:tailEnd/>
        </a:ln>
      </xdr:spPr>
    </xdr:sp>
    <xdr:clientData/>
  </xdr:twoCellAnchor>
  <xdr:twoCellAnchor editAs="oneCell">
    <xdr:from>
      <xdr:col>2</xdr:col>
      <xdr:colOff>609600</xdr:colOff>
      <xdr:row>1965</xdr:row>
      <xdr:rowOff>0</xdr:rowOff>
    </xdr:from>
    <xdr:to>
      <xdr:col>3</xdr:col>
      <xdr:colOff>19050</xdr:colOff>
      <xdr:row>1965</xdr:row>
      <xdr:rowOff>161925</xdr:rowOff>
    </xdr:to>
    <xdr:sp macro="" textlink="">
      <xdr:nvSpPr>
        <xdr:cNvPr id="1919" name="Text Box 19"/>
        <xdr:cNvSpPr txBox="1">
          <a:spLocks noChangeArrowheads="1"/>
        </xdr:cNvSpPr>
      </xdr:nvSpPr>
      <xdr:spPr bwMode="auto">
        <a:xfrm>
          <a:off x="6705600" y="15116175"/>
          <a:ext cx="19050" cy="161925"/>
        </a:xfrm>
        <a:prstGeom prst="rect">
          <a:avLst/>
        </a:prstGeom>
        <a:noFill/>
        <a:ln w="9525">
          <a:noFill/>
          <a:miter lim="800000"/>
          <a:headEnd/>
          <a:tailEnd/>
        </a:ln>
      </xdr:spPr>
    </xdr:sp>
    <xdr:clientData/>
  </xdr:twoCellAnchor>
  <xdr:twoCellAnchor editAs="oneCell">
    <xdr:from>
      <xdr:col>2</xdr:col>
      <xdr:colOff>609600</xdr:colOff>
      <xdr:row>1965</xdr:row>
      <xdr:rowOff>0</xdr:rowOff>
    </xdr:from>
    <xdr:to>
      <xdr:col>3</xdr:col>
      <xdr:colOff>19050</xdr:colOff>
      <xdr:row>1965</xdr:row>
      <xdr:rowOff>161925</xdr:rowOff>
    </xdr:to>
    <xdr:sp macro="" textlink="">
      <xdr:nvSpPr>
        <xdr:cNvPr id="1920" name="Text Box 19"/>
        <xdr:cNvSpPr txBox="1">
          <a:spLocks noChangeArrowheads="1"/>
        </xdr:cNvSpPr>
      </xdr:nvSpPr>
      <xdr:spPr bwMode="auto">
        <a:xfrm>
          <a:off x="6705600" y="15116175"/>
          <a:ext cx="19050" cy="161925"/>
        </a:xfrm>
        <a:prstGeom prst="rect">
          <a:avLst/>
        </a:prstGeom>
        <a:noFill/>
        <a:ln w="9525">
          <a:noFill/>
          <a:miter lim="800000"/>
          <a:headEnd/>
          <a:tailEnd/>
        </a:ln>
      </xdr:spPr>
    </xdr:sp>
    <xdr:clientData/>
  </xdr:twoCellAnchor>
  <xdr:twoCellAnchor editAs="oneCell">
    <xdr:from>
      <xdr:col>2</xdr:col>
      <xdr:colOff>609600</xdr:colOff>
      <xdr:row>1966</xdr:row>
      <xdr:rowOff>0</xdr:rowOff>
    </xdr:from>
    <xdr:to>
      <xdr:col>3</xdr:col>
      <xdr:colOff>19050</xdr:colOff>
      <xdr:row>1966</xdr:row>
      <xdr:rowOff>161925</xdr:rowOff>
    </xdr:to>
    <xdr:sp macro="" textlink="">
      <xdr:nvSpPr>
        <xdr:cNvPr id="1921" name="Text Box 19"/>
        <xdr:cNvSpPr txBox="1">
          <a:spLocks noChangeArrowheads="1"/>
        </xdr:cNvSpPr>
      </xdr:nvSpPr>
      <xdr:spPr bwMode="auto">
        <a:xfrm>
          <a:off x="6705600" y="15363825"/>
          <a:ext cx="19050" cy="161925"/>
        </a:xfrm>
        <a:prstGeom prst="rect">
          <a:avLst/>
        </a:prstGeom>
        <a:noFill/>
        <a:ln w="9525">
          <a:noFill/>
          <a:miter lim="800000"/>
          <a:headEnd/>
          <a:tailEnd/>
        </a:ln>
      </xdr:spPr>
    </xdr:sp>
    <xdr:clientData/>
  </xdr:twoCellAnchor>
  <xdr:twoCellAnchor editAs="oneCell">
    <xdr:from>
      <xdr:col>2</xdr:col>
      <xdr:colOff>609600</xdr:colOff>
      <xdr:row>1966</xdr:row>
      <xdr:rowOff>0</xdr:rowOff>
    </xdr:from>
    <xdr:to>
      <xdr:col>3</xdr:col>
      <xdr:colOff>19050</xdr:colOff>
      <xdr:row>1966</xdr:row>
      <xdr:rowOff>161925</xdr:rowOff>
    </xdr:to>
    <xdr:sp macro="" textlink="">
      <xdr:nvSpPr>
        <xdr:cNvPr id="1922" name="Text Box 19"/>
        <xdr:cNvSpPr txBox="1">
          <a:spLocks noChangeArrowheads="1"/>
        </xdr:cNvSpPr>
      </xdr:nvSpPr>
      <xdr:spPr bwMode="auto">
        <a:xfrm>
          <a:off x="6705600" y="15363825"/>
          <a:ext cx="19050" cy="161925"/>
        </a:xfrm>
        <a:prstGeom prst="rect">
          <a:avLst/>
        </a:prstGeom>
        <a:noFill/>
        <a:ln w="9525">
          <a:noFill/>
          <a:miter lim="800000"/>
          <a:headEnd/>
          <a:tailEnd/>
        </a:ln>
      </xdr:spPr>
    </xdr:sp>
    <xdr:clientData/>
  </xdr:twoCellAnchor>
  <xdr:twoCellAnchor editAs="oneCell">
    <xdr:from>
      <xdr:col>2</xdr:col>
      <xdr:colOff>609600</xdr:colOff>
      <xdr:row>1966</xdr:row>
      <xdr:rowOff>0</xdr:rowOff>
    </xdr:from>
    <xdr:to>
      <xdr:col>3</xdr:col>
      <xdr:colOff>19050</xdr:colOff>
      <xdr:row>1966</xdr:row>
      <xdr:rowOff>161925</xdr:rowOff>
    </xdr:to>
    <xdr:sp macro="" textlink="">
      <xdr:nvSpPr>
        <xdr:cNvPr id="1923" name="Text Box 19"/>
        <xdr:cNvSpPr txBox="1">
          <a:spLocks noChangeArrowheads="1"/>
        </xdr:cNvSpPr>
      </xdr:nvSpPr>
      <xdr:spPr bwMode="auto">
        <a:xfrm>
          <a:off x="6705600" y="15363825"/>
          <a:ext cx="19050" cy="161925"/>
        </a:xfrm>
        <a:prstGeom prst="rect">
          <a:avLst/>
        </a:prstGeom>
        <a:noFill/>
        <a:ln w="9525">
          <a:noFill/>
          <a:miter lim="800000"/>
          <a:headEnd/>
          <a:tailEnd/>
        </a:ln>
      </xdr:spPr>
    </xdr:sp>
    <xdr:clientData/>
  </xdr:twoCellAnchor>
  <xdr:twoCellAnchor editAs="oneCell">
    <xdr:from>
      <xdr:col>2</xdr:col>
      <xdr:colOff>609600</xdr:colOff>
      <xdr:row>1966</xdr:row>
      <xdr:rowOff>0</xdr:rowOff>
    </xdr:from>
    <xdr:to>
      <xdr:col>3</xdr:col>
      <xdr:colOff>19050</xdr:colOff>
      <xdr:row>1966</xdr:row>
      <xdr:rowOff>161925</xdr:rowOff>
    </xdr:to>
    <xdr:sp macro="" textlink="">
      <xdr:nvSpPr>
        <xdr:cNvPr id="1924" name="Text Box 19"/>
        <xdr:cNvSpPr txBox="1">
          <a:spLocks noChangeArrowheads="1"/>
        </xdr:cNvSpPr>
      </xdr:nvSpPr>
      <xdr:spPr bwMode="auto">
        <a:xfrm>
          <a:off x="6705600" y="15363825"/>
          <a:ext cx="19050" cy="161925"/>
        </a:xfrm>
        <a:prstGeom prst="rect">
          <a:avLst/>
        </a:prstGeom>
        <a:noFill/>
        <a:ln w="9525">
          <a:noFill/>
          <a:miter lim="800000"/>
          <a:headEnd/>
          <a:tailEnd/>
        </a:ln>
      </xdr:spPr>
    </xdr:sp>
    <xdr:clientData/>
  </xdr:twoCellAnchor>
  <xdr:twoCellAnchor editAs="oneCell">
    <xdr:from>
      <xdr:col>2</xdr:col>
      <xdr:colOff>609600</xdr:colOff>
      <xdr:row>1969</xdr:row>
      <xdr:rowOff>0</xdr:rowOff>
    </xdr:from>
    <xdr:to>
      <xdr:col>3</xdr:col>
      <xdr:colOff>19050</xdr:colOff>
      <xdr:row>1969</xdr:row>
      <xdr:rowOff>161925</xdr:rowOff>
    </xdr:to>
    <xdr:sp macro="" textlink="">
      <xdr:nvSpPr>
        <xdr:cNvPr id="1925" name="Text Box 19"/>
        <xdr:cNvSpPr txBox="1">
          <a:spLocks noChangeArrowheads="1"/>
        </xdr:cNvSpPr>
      </xdr:nvSpPr>
      <xdr:spPr bwMode="auto">
        <a:xfrm>
          <a:off x="6705600" y="16992600"/>
          <a:ext cx="19050" cy="161925"/>
        </a:xfrm>
        <a:prstGeom prst="rect">
          <a:avLst/>
        </a:prstGeom>
        <a:noFill/>
        <a:ln w="9525">
          <a:noFill/>
          <a:miter lim="800000"/>
          <a:headEnd/>
          <a:tailEnd/>
        </a:ln>
      </xdr:spPr>
    </xdr:sp>
    <xdr:clientData/>
  </xdr:twoCellAnchor>
  <xdr:twoCellAnchor editAs="oneCell">
    <xdr:from>
      <xdr:col>2</xdr:col>
      <xdr:colOff>609600</xdr:colOff>
      <xdr:row>1969</xdr:row>
      <xdr:rowOff>0</xdr:rowOff>
    </xdr:from>
    <xdr:to>
      <xdr:col>3</xdr:col>
      <xdr:colOff>19050</xdr:colOff>
      <xdr:row>1969</xdr:row>
      <xdr:rowOff>161925</xdr:rowOff>
    </xdr:to>
    <xdr:sp macro="" textlink="">
      <xdr:nvSpPr>
        <xdr:cNvPr id="1926" name="Text Box 19"/>
        <xdr:cNvSpPr txBox="1">
          <a:spLocks noChangeArrowheads="1"/>
        </xdr:cNvSpPr>
      </xdr:nvSpPr>
      <xdr:spPr bwMode="auto">
        <a:xfrm>
          <a:off x="6705600" y="16992600"/>
          <a:ext cx="19050" cy="161925"/>
        </a:xfrm>
        <a:prstGeom prst="rect">
          <a:avLst/>
        </a:prstGeom>
        <a:noFill/>
        <a:ln w="9525">
          <a:noFill/>
          <a:miter lim="800000"/>
          <a:headEnd/>
          <a:tailEnd/>
        </a:ln>
      </xdr:spPr>
    </xdr:sp>
    <xdr:clientData/>
  </xdr:twoCellAnchor>
  <xdr:twoCellAnchor editAs="oneCell">
    <xdr:from>
      <xdr:col>2</xdr:col>
      <xdr:colOff>609600</xdr:colOff>
      <xdr:row>1969</xdr:row>
      <xdr:rowOff>0</xdr:rowOff>
    </xdr:from>
    <xdr:to>
      <xdr:col>3</xdr:col>
      <xdr:colOff>19050</xdr:colOff>
      <xdr:row>1969</xdr:row>
      <xdr:rowOff>161925</xdr:rowOff>
    </xdr:to>
    <xdr:sp macro="" textlink="">
      <xdr:nvSpPr>
        <xdr:cNvPr id="1927" name="Text Box 19"/>
        <xdr:cNvSpPr txBox="1">
          <a:spLocks noChangeArrowheads="1"/>
        </xdr:cNvSpPr>
      </xdr:nvSpPr>
      <xdr:spPr bwMode="auto">
        <a:xfrm>
          <a:off x="6705600" y="16992600"/>
          <a:ext cx="19050" cy="161925"/>
        </a:xfrm>
        <a:prstGeom prst="rect">
          <a:avLst/>
        </a:prstGeom>
        <a:noFill/>
        <a:ln w="9525">
          <a:noFill/>
          <a:miter lim="800000"/>
          <a:headEnd/>
          <a:tailEnd/>
        </a:ln>
      </xdr:spPr>
    </xdr:sp>
    <xdr:clientData/>
  </xdr:twoCellAnchor>
  <xdr:twoCellAnchor editAs="oneCell">
    <xdr:from>
      <xdr:col>2</xdr:col>
      <xdr:colOff>609600</xdr:colOff>
      <xdr:row>1969</xdr:row>
      <xdr:rowOff>0</xdr:rowOff>
    </xdr:from>
    <xdr:to>
      <xdr:col>3</xdr:col>
      <xdr:colOff>19050</xdr:colOff>
      <xdr:row>1969</xdr:row>
      <xdr:rowOff>161925</xdr:rowOff>
    </xdr:to>
    <xdr:sp macro="" textlink="">
      <xdr:nvSpPr>
        <xdr:cNvPr id="1928" name="Text Box 19"/>
        <xdr:cNvSpPr txBox="1">
          <a:spLocks noChangeArrowheads="1"/>
        </xdr:cNvSpPr>
      </xdr:nvSpPr>
      <xdr:spPr bwMode="auto">
        <a:xfrm>
          <a:off x="6705600" y="16992600"/>
          <a:ext cx="19050" cy="161925"/>
        </a:xfrm>
        <a:prstGeom prst="rect">
          <a:avLst/>
        </a:prstGeom>
        <a:noFill/>
        <a:ln w="9525">
          <a:noFill/>
          <a:miter lim="800000"/>
          <a:headEnd/>
          <a:tailEnd/>
        </a:ln>
      </xdr:spPr>
    </xdr:sp>
    <xdr:clientData/>
  </xdr:twoCellAnchor>
  <xdr:twoCellAnchor editAs="oneCell">
    <xdr:from>
      <xdr:col>2</xdr:col>
      <xdr:colOff>609600</xdr:colOff>
      <xdr:row>1970</xdr:row>
      <xdr:rowOff>0</xdr:rowOff>
    </xdr:from>
    <xdr:to>
      <xdr:col>3</xdr:col>
      <xdr:colOff>19050</xdr:colOff>
      <xdr:row>1970</xdr:row>
      <xdr:rowOff>161925</xdr:rowOff>
    </xdr:to>
    <xdr:sp macro="" textlink="">
      <xdr:nvSpPr>
        <xdr:cNvPr id="1929" name="Text Box 19"/>
        <xdr:cNvSpPr txBox="1">
          <a:spLocks noChangeArrowheads="1"/>
        </xdr:cNvSpPr>
      </xdr:nvSpPr>
      <xdr:spPr bwMode="auto">
        <a:xfrm>
          <a:off x="6705600" y="17535525"/>
          <a:ext cx="19050" cy="161925"/>
        </a:xfrm>
        <a:prstGeom prst="rect">
          <a:avLst/>
        </a:prstGeom>
        <a:noFill/>
        <a:ln w="9525">
          <a:noFill/>
          <a:miter lim="800000"/>
          <a:headEnd/>
          <a:tailEnd/>
        </a:ln>
      </xdr:spPr>
    </xdr:sp>
    <xdr:clientData/>
  </xdr:twoCellAnchor>
  <xdr:twoCellAnchor editAs="oneCell">
    <xdr:from>
      <xdr:col>2</xdr:col>
      <xdr:colOff>609600</xdr:colOff>
      <xdr:row>1970</xdr:row>
      <xdr:rowOff>0</xdr:rowOff>
    </xdr:from>
    <xdr:to>
      <xdr:col>3</xdr:col>
      <xdr:colOff>19050</xdr:colOff>
      <xdr:row>1970</xdr:row>
      <xdr:rowOff>161925</xdr:rowOff>
    </xdr:to>
    <xdr:sp macro="" textlink="">
      <xdr:nvSpPr>
        <xdr:cNvPr id="1930" name="Text Box 19"/>
        <xdr:cNvSpPr txBox="1">
          <a:spLocks noChangeArrowheads="1"/>
        </xdr:cNvSpPr>
      </xdr:nvSpPr>
      <xdr:spPr bwMode="auto">
        <a:xfrm>
          <a:off x="6705600" y="17535525"/>
          <a:ext cx="19050" cy="161925"/>
        </a:xfrm>
        <a:prstGeom prst="rect">
          <a:avLst/>
        </a:prstGeom>
        <a:noFill/>
        <a:ln w="9525">
          <a:noFill/>
          <a:miter lim="800000"/>
          <a:headEnd/>
          <a:tailEnd/>
        </a:ln>
      </xdr:spPr>
    </xdr:sp>
    <xdr:clientData/>
  </xdr:twoCellAnchor>
  <xdr:twoCellAnchor editAs="oneCell">
    <xdr:from>
      <xdr:col>2</xdr:col>
      <xdr:colOff>609600</xdr:colOff>
      <xdr:row>1970</xdr:row>
      <xdr:rowOff>0</xdr:rowOff>
    </xdr:from>
    <xdr:to>
      <xdr:col>3</xdr:col>
      <xdr:colOff>19050</xdr:colOff>
      <xdr:row>1970</xdr:row>
      <xdr:rowOff>161925</xdr:rowOff>
    </xdr:to>
    <xdr:sp macro="" textlink="">
      <xdr:nvSpPr>
        <xdr:cNvPr id="1931" name="Text Box 19"/>
        <xdr:cNvSpPr txBox="1">
          <a:spLocks noChangeArrowheads="1"/>
        </xdr:cNvSpPr>
      </xdr:nvSpPr>
      <xdr:spPr bwMode="auto">
        <a:xfrm>
          <a:off x="6705600" y="17535525"/>
          <a:ext cx="19050" cy="161925"/>
        </a:xfrm>
        <a:prstGeom prst="rect">
          <a:avLst/>
        </a:prstGeom>
        <a:noFill/>
        <a:ln w="9525">
          <a:noFill/>
          <a:miter lim="800000"/>
          <a:headEnd/>
          <a:tailEnd/>
        </a:ln>
      </xdr:spPr>
    </xdr:sp>
    <xdr:clientData/>
  </xdr:twoCellAnchor>
  <xdr:twoCellAnchor editAs="oneCell">
    <xdr:from>
      <xdr:col>2</xdr:col>
      <xdr:colOff>609600</xdr:colOff>
      <xdr:row>1970</xdr:row>
      <xdr:rowOff>0</xdr:rowOff>
    </xdr:from>
    <xdr:to>
      <xdr:col>3</xdr:col>
      <xdr:colOff>19050</xdr:colOff>
      <xdr:row>1970</xdr:row>
      <xdr:rowOff>161925</xdr:rowOff>
    </xdr:to>
    <xdr:sp macro="" textlink="">
      <xdr:nvSpPr>
        <xdr:cNvPr id="1932" name="Text Box 19"/>
        <xdr:cNvSpPr txBox="1">
          <a:spLocks noChangeArrowheads="1"/>
        </xdr:cNvSpPr>
      </xdr:nvSpPr>
      <xdr:spPr bwMode="auto">
        <a:xfrm>
          <a:off x="6705600" y="17535525"/>
          <a:ext cx="19050" cy="161925"/>
        </a:xfrm>
        <a:prstGeom prst="rect">
          <a:avLst/>
        </a:prstGeom>
        <a:noFill/>
        <a:ln w="9525">
          <a:noFill/>
          <a:miter lim="800000"/>
          <a:headEnd/>
          <a:tailEnd/>
        </a:ln>
      </xdr:spPr>
    </xdr:sp>
    <xdr:clientData/>
  </xdr:twoCellAnchor>
  <xdr:twoCellAnchor editAs="oneCell">
    <xdr:from>
      <xdr:col>2</xdr:col>
      <xdr:colOff>609600</xdr:colOff>
      <xdr:row>1971</xdr:row>
      <xdr:rowOff>0</xdr:rowOff>
    </xdr:from>
    <xdr:to>
      <xdr:col>3</xdr:col>
      <xdr:colOff>19050</xdr:colOff>
      <xdr:row>1971</xdr:row>
      <xdr:rowOff>161925</xdr:rowOff>
    </xdr:to>
    <xdr:sp macro="" textlink="">
      <xdr:nvSpPr>
        <xdr:cNvPr id="1933" name="Text Box 19"/>
        <xdr:cNvSpPr txBox="1">
          <a:spLocks noChangeArrowheads="1"/>
        </xdr:cNvSpPr>
      </xdr:nvSpPr>
      <xdr:spPr bwMode="auto">
        <a:xfrm>
          <a:off x="6705600" y="17783175"/>
          <a:ext cx="19050" cy="161925"/>
        </a:xfrm>
        <a:prstGeom prst="rect">
          <a:avLst/>
        </a:prstGeom>
        <a:noFill/>
        <a:ln w="9525">
          <a:noFill/>
          <a:miter lim="800000"/>
          <a:headEnd/>
          <a:tailEnd/>
        </a:ln>
      </xdr:spPr>
    </xdr:sp>
    <xdr:clientData/>
  </xdr:twoCellAnchor>
  <xdr:twoCellAnchor editAs="oneCell">
    <xdr:from>
      <xdr:col>2</xdr:col>
      <xdr:colOff>609600</xdr:colOff>
      <xdr:row>1971</xdr:row>
      <xdr:rowOff>0</xdr:rowOff>
    </xdr:from>
    <xdr:to>
      <xdr:col>3</xdr:col>
      <xdr:colOff>19050</xdr:colOff>
      <xdr:row>1971</xdr:row>
      <xdr:rowOff>161925</xdr:rowOff>
    </xdr:to>
    <xdr:sp macro="" textlink="">
      <xdr:nvSpPr>
        <xdr:cNvPr id="1934" name="Text Box 19"/>
        <xdr:cNvSpPr txBox="1">
          <a:spLocks noChangeArrowheads="1"/>
        </xdr:cNvSpPr>
      </xdr:nvSpPr>
      <xdr:spPr bwMode="auto">
        <a:xfrm>
          <a:off x="6705600" y="17783175"/>
          <a:ext cx="19050" cy="161925"/>
        </a:xfrm>
        <a:prstGeom prst="rect">
          <a:avLst/>
        </a:prstGeom>
        <a:noFill/>
        <a:ln w="9525">
          <a:noFill/>
          <a:miter lim="800000"/>
          <a:headEnd/>
          <a:tailEnd/>
        </a:ln>
      </xdr:spPr>
    </xdr:sp>
    <xdr:clientData/>
  </xdr:twoCellAnchor>
  <xdr:twoCellAnchor editAs="oneCell">
    <xdr:from>
      <xdr:col>2</xdr:col>
      <xdr:colOff>609600</xdr:colOff>
      <xdr:row>1971</xdr:row>
      <xdr:rowOff>0</xdr:rowOff>
    </xdr:from>
    <xdr:to>
      <xdr:col>3</xdr:col>
      <xdr:colOff>19050</xdr:colOff>
      <xdr:row>1971</xdr:row>
      <xdr:rowOff>161925</xdr:rowOff>
    </xdr:to>
    <xdr:sp macro="" textlink="">
      <xdr:nvSpPr>
        <xdr:cNvPr id="1935" name="Text Box 19"/>
        <xdr:cNvSpPr txBox="1">
          <a:spLocks noChangeArrowheads="1"/>
        </xdr:cNvSpPr>
      </xdr:nvSpPr>
      <xdr:spPr bwMode="auto">
        <a:xfrm>
          <a:off x="6705600" y="17783175"/>
          <a:ext cx="19050" cy="161925"/>
        </a:xfrm>
        <a:prstGeom prst="rect">
          <a:avLst/>
        </a:prstGeom>
        <a:noFill/>
        <a:ln w="9525">
          <a:noFill/>
          <a:miter lim="800000"/>
          <a:headEnd/>
          <a:tailEnd/>
        </a:ln>
      </xdr:spPr>
    </xdr:sp>
    <xdr:clientData/>
  </xdr:twoCellAnchor>
  <xdr:twoCellAnchor editAs="oneCell">
    <xdr:from>
      <xdr:col>2</xdr:col>
      <xdr:colOff>609600</xdr:colOff>
      <xdr:row>1971</xdr:row>
      <xdr:rowOff>0</xdr:rowOff>
    </xdr:from>
    <xdr:to>
      <xdr:col>3</xdr:col>
      <xdr:colOff>19050</xdr:colOff>
      <xdr:row>1971</xdr:row>
      <xdr:rowOff>161925</xdr:rowOff>
    </xdr:to>
    <xdr:sp macro="" textlink="">
      <xdr:nvSpPr>
        <xdr:cNvPr id="1936" name="Text Box 19"/>
        <xdr:cNvSpPr txBox="1">
          <a:spLocks noChangeArrowheads="1"/>
        </xdr:cNvSpPr>
      </xdr:nvSpPr>
      <xdr:spPr bwMode="auto">
        <a:xfrm>
          <a:off x="6705600" y="17783175"/>
          <a:ext cx="19050" cy="161925"/>
        </a:xfrm>
        <a:prstGeom prst="rect">
          <a:avLst/>
        </a:prstGeom>
        <a:noFill/>
        <a:ln w="9525">
          <a:noFill/>
          <a:miter lim="800000"/>
          <a:headEnd/>
          <a:tailEnd/>
        </a:ln>
      </xdr:spPr>
    </xdr:sp>
    <xdr:clientData/>
  </xdr:twoCellAnchor>
  <xdr:twoCellAnchor editAs="oneCell">
    <xdr:from>
      <xdr:col>2</xdr:col>
      <xdr:colOff>609600</xdr:colOff>
      <xdr:row>1937</xdr:row>
      <xdr:rowOff>0</xdr:rowOff>
    </xdr:from>
    <xdr:to>
      <xdr:col>3</xdr:col>
      <xdr:colOff>3998</xdr:colOff>
      <xdr:row>1938</xdr:row>
      <xdr:rowOff>9525</xdr:rowOff>
    </xdr:to>
    <xdr:sp macro="" textlink="">
      <xdr:nvSpPr>
        <xdr:cNvPr id="1937" name="Text Box 19"/>
        <xdr:cNvSpPr txBox="1">
          <a:spLocks noChangeArrowheads="1"/>
        </xdr:cNvSpPr>
      </xdr:nvSpPr>
      <xdr:spPr bwMode="auto">
        <a:xfrm>
          <a:off x="6705600" y="2828925"/>
          <a:ext cx="3998" cy="2571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38"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39"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40"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41"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42"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43"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44"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45"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46"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47"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48"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49"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50"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51"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52"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53"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54"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55"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56"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57"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58"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59"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60"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61"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62"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63"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64"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65"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66"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67"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68"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69"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70"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71"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72"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73"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74"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75"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76"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77"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78"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79"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80"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81"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82"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83"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84"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85"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86"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87"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3072</xdr:row>
      <xdr:rowOff>47626</xdr:rowOff>
    </xdr:to>
    <xdr:sp macro="" textlink="">
      <xdr:nvSpPr>
        <xdr:cNvPr id="1988" name="Text Box 19"/>
        <xdr:cNvSpPr txBox="1">
          <a:spLocks noChangeArrowheads="1"/>
        </xdr:cNvSpPr>
      </xdr:nvSpPr>
      <xdr:spPr bwMode="auto">
        <a:xfrm>
          <a:off x="6905625" y="2085975"/>
          <a:ext cx="19050" cy="5429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3072</xdr:row>
      <xdr:rowOff>47626</xdr:rowOff>
    </xdr:to>
    <xdr:sp macro="" textlink="">
      <xdr:nvSpPr>
        <xdr:cNvPr id="1989" name="Text Box 19"/>
        <xdr:cNvSpPr txBox="1">
          <a:spLocks noChangeArrowheads="1"/>
        </xdr:cNvSpPr>
      </xdr:nvSpPr>
      <xdr:spPr bwMode="auto">
        <a:xfrm>
          <a:off x="6905625" y="2085975"/>
          <a:ext cx="19050" cy="5429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3072</xdr:row>
      <xdr:rowOff>47626</xdr:rowOff>
    </xdr:to>
    <xdr:sp macro="" textlink="">
      <xdr:nvSpPr>
        <xdr:cNvPr id="1990" name="Text Box 19"/>
        <xdr:cNvSpPr txBox="1">
          <a:spLocks noChangeArrowheads="1"/>
        </xdr:cNvSpPr>
      </xdr:nvSpPr>
      <xdr:spPr bwMode="auto">
        <a:xfrm>
          <a:off x="6905625" y="2085975"/>
          <a:ext cx="19050" cy="5429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3072</xdr:row>
      <xdr:rowOff>47626</xdr:rowOff>
    </xdr:to>
    <xdr:sp macro="" textlink="">
      <xdr:nvSpPr>
        <xdr:cNvPr id="1991" name="Text Box 19"/>
        <xdr:cNvSpPr txBox="1">
          <a:spLocks noChangeArrowheads="1"/>
        </xdr:cNvSpPr>
      </xdr:nvSpPr>
      <xdr:spPr bwMode="auto">
        <a:xfrm>
          <a:off x="6905625" y="2085975"/>
          <a:ext cx="19050" cy="5429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3072</xdr:row>
      <xdr:rowOff>47626</xdr:rowOff>
    </xdr:to>
    <xdr:sp macro="" textlink="">
      <xdr:nvSpPr>
        <xdr:cNvPr id="1992" name="Text Box 19"/>
        <xdr:cNvSpPr txBox="1">
          <a:spLocks noChangeArrowheads="1"/>
        </xdr:cNvSpPr>
      </xdr:nvSpPr>
      <xdr:spPr bwMode="auto">
        <a:xfrm>
          <a:off x="6905625" y="2085975"/>
          <a:ext cx="19050" cy="5429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93"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94"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95"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96"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97"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199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199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0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0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0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0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0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0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06"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07"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08"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09"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10"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11"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12"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13"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14"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15"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16"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17"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18"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19"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20"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21"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22"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23"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24"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25"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26"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27"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228600</xdr:rowOff>
    </xdr:to>
    <xdr:sp macro="" textlink="">
      <xdr:nvSpPr>
        <xdr:cNvPr id="2028" name="Text Box 19"/>
        <xdr:cNvSpPr txBox="1">
          <a:spLocks noChangeArrowheads="1"/>
        </xdr:cNvSpPr>
      </xdr:nvSpPr>
      <xdr:spPr bwMode="auto">
        <a:xfrm>
          <a:off x="6905625" y="2085975"/>
          <a:ext cx="19050" cy="22860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228600</xdr:rowOff>
    </xdr:to>
    <xdr:sp macro="" textlink="">
      <xdr:nvSpPr>
        <xdr:cNvPr id="2029" name="Text Box 19"/>
        <xdr:cNvSpPr txBox="1">
          <a:spLocks noChangeArrowheads="1"/>
        </xdr:cNvSpPr>
      </xdr:nvSpPr>
      <xdr:spPr bwMode="auto">
        <a:xfrm>
          <a:off x="6905625" y="2085975"/>
          <a:ext cx="19050" cy="22860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30"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31"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32"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33"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34"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35"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36"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37"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38"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39"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40"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41"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42"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43"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44"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45"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46"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47"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48"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49"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50"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51"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52"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53"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54"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55"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56"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57"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58"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59"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60"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61"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62"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63"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64"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65"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66"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67"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68"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69"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70"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71"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72"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73"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74"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75"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7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7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7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7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40"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244928</xdr:rowOff>
    </xdr:to>
    <xdr:sp macro="" textlink="">
      <xdr:nvSpPr>
        <xdr:cNvPr id="2241" name="Text Box 19"/>
        <xdr:cNvSpPr txBox="1">
          <a:spLocks noChangeArrowheads="1"/>
        </xdr:cNvSpPr>
      </xdr:nvSpPr>
      <xdr:spPr bwMode="auto">
        <a:xfrm>
          <a:off x="6905625" y="2085975"/>
          <a:ext cx="3998" cy="792957"/>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244928</xdr:rowOff>
    </xdr:to>
    <xdr:sp macro="" textlink="">
      <xdr:nvSpPr>
        <xdr:cNvPr id="2242" name="Text Box 19"/>
        <xdr:cNvSpPr txBox="1">
          <a:spLocks noChangeArrowheads="1"/>
        </xdr:cNvSpPr>
      </xdr:nvSpPr>
      <xdr:spPr bwMode="auto">
        <a:xfrm>
          <a:off x="6905625" y="2085975"/>
          <a:ext cx="3998" cy="792957"/>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244928</xdr:rowOff>
    </xdr:to>
    <xdr:sp macro="" textlink="">
      <xdr:nvSpPr>
        <xdr:cNvPr id="2243" name="Text Box 19"/>
        <xdr:cNvSpPr txBox="1">
          <a:spLocks noChangeArrowheads="1"/>
        </xdr:cNvSpPr>
      </xdr:nvSpPr>
      <xdr:spPr bwMode="auto">
        <a:xfrm>
          <a:off x="6905625" y="2085975"/>
          <a:ext cx="3998" cy="792957"/>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244928</xdr:rowOff>
    </xdr:to>
    <xdr:sp macro="" textlink="">
      <xdr:nvSpPr>
        <xdr:cNvPr id="2244" name="Text Box 19"/>
        <xdr:cNvSpPr txBox="1">
          <a:spLocks noChangeArrowheads="1"/>
        </xdr:cNvSpPr>
      </xdr:nvSpPr>
      <xdr:spPr bwMode="auto">
        <a:xfrm>
          <a:off x="6905625" y="2085975"/>
          <a:ext cx="3998" cy="792957"/>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244928</xdr:rowOff>
    </xdr:to>
    <xdr:sp macro="" textlink="">
      <xdr:nvSpPr>
        <xdr:cNvPr id="2245" name="Text Box 19"/>
        <xdr:cNvSpPr txBox="1">
          <a:spLocks noChangeArrowheads="1"/>
        </xdr:cNvSpPr>
      </xdr:nvSpPr>
      <xdr:spPr bwMode="auto">
        <a:xfrm>
          <a:off x="6905625" y="2085975"/>
          <a:ext cx="3998" cy="792957"/>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46"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47"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48"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49"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50"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51"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52"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53"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200025</xdr:rowOff>
    </xdr:to>
    <xdr:sp macro="" textlink="">
      <xdr:nvSpPr>
        <xdr:cNvPr id="2254" name="Text Box 19"/>
        <xdr:cNvSpPr txBox="1">
          <a:spLocks noChangeArrowheads="1"/>
        </xdr:cNvSpPr>
      </xdr:nvSpPr>
      <xdr:spPr bwMode="auto">
        <a:xfrm>
          <a:off x="6905625" y="2085975"/>
          <a:ext cx="3998"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200025</xdr:rowOff>
    </xdr:to>
    <xdr:sp macro="" textlink="">
      <xdr:nvSpPr>
        <xdr:cNvPr id="2255" name="Text Box 19"/>
        <xdr:cNvSpPr txBox="1">
          <a:spLocks noChangeArrowheads="1"/>
        </xdr:cNvSpPr>
      </xdr:nvSpPr>
      <xdr:spPr bwMode="auto">
        <a:xfrm>
          <a:off x="6905625" y="2085975"/>
          <a:ext cx="3998"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200025</xdr:rowOff>
    </xdr:to>
    <xdr:sp macro="" textlink="">
      <xdr:nvSpPr>
        <xdr:cNvPr id="2256" name="Text Box 19"/>
        <xdr:cNvSpPr txBox="1">
          <a:spLocks noChangeArrowheads="1"/>
        </xdr:cNvSpPr>
      </xdr:nvSpPr>
      <xdr:spPr bwMode="auto">
        <a:xfrm>
          <a:off x="6905625" y="2085975"/>
          <a:ext cx="3998"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57"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58"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59"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60"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61"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62"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63"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64"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180975</xdr:rowOff>
    </xdr:to>
    <xdr:sp macro="" textlink="">
      <xdr:nvSpPr>
        <xdr:cNvPr id="2265" name="Text Box 19"/>
        <xdr:cNvSpPr txBox="1">
          <a:spLocks noChangeArrowheads="1"/>
        </xdr:cNvSpPr>
      </xdr:nvSpPr>
      <xdr:spPr bwMode="auto">
        <a:xfrm>
          <a:off x="6905625" y="2085975"/>
          <a:ext cx="3998"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180975</xdr:rowOff>
    </xdr:to>
    <xdr:sp macro="" textlink="">
      <xdr:nvSpPr>
        <xdr:cNvPr id="2266" name="Text Box 19"/>
        <xdr:cNvSpPr txBox="1">
          <a:spLocks noChangeArrowheads="1"/>
        </xdr:cNvSpPr>
      </xdr:nvSpPr>
      <xdr:spPr bwMode="auto">
        <a:xfrm>
          <a:off x="6905625" y="2085975"/>
          <a:ext cx="3998"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180975</xdr:rowOff>
    </xdr:to>
    <xdr:sp macro="" textlink="">
      <xdr:nvSpPr>
        <xdr:cNvPr id="2267" name="Text Box 19"/>
        <xdr:cNvSpPr txBox="1">
          <a:spLocks noChangeArrowheads="1"/>
        </xdr:cNvSpPr>
      </xdr:nvSpPr>
      <xdr:spPr bwMode="auto">
        <a:xfrm>
          <a:off x="6905625" y="2085975"/>
          <a:ext cx="3998"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68"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69"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70"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71"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72"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73"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74"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75"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123826</xdr:rowOff>
    </xdr:to>
    <xdr:sp macro="" textlink="">
      <xdr:nvSpPr>
        <xdr:cNvPr id="2276" name="Text Box 19"/>
        <xdr:cNvSpPr txBox="1">
          <a:spLocks noChangeArrowheads="1"/>
        </xdr:cNvSpPr>
      </xdr:nvSpPr>
      <xdr:spPr bwMode="auto">
        <a:xfrm>
          <a:off x="6905625" y="2085975"/>
          <a:ext cx="3998" cy="6191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123826</xdr:rowOff>
    </xdr:to>
    <xdr:sp macro="" textlink="">
      <xdr:nvSpPr>
        <xdr:cNvPr id="2277" name="Text Box 19"/>
        <xdr:cNvSpPr txBox="1">
          <a:spLocks noChangeArrowheads="1"/>
        </xdr:cNvSpPr>
      </xdr:nvSpPr>
      <xdr:spPr bwMode="auto">
        <a:xfrm>
          <a:off x="6905625" y="2085975"/>
          <a:ext cx="3998" cy="6191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123826</xdr:rowOff>
    </xdr:to>
    <xdr:sp macro="" textlink="">
      <xdr:nvSpPr>
        <xdr:cNvPr id="2278" name="Text Box 19"/>
        <xdr:cNvSpPr txBox="1">
          <a:spLocks noChangeArrowheads="1"/>
        </xdr:cNvSpPr>
      </xdr:nvSpPr>
      <xdr:spPr bwMode="auto">
        <a:xfrm>
          <a:off x="6905625" y="2085975"/>
          <a:ext cx="3998" cy="6191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66676</xdr:rowOff>
    </xdr:to>
    <xdr:sp macro="" textlink="">
      <xdr:nvSpPr>
        <xdr:cNvPr id="2279" name="Text Box 19"/>
        <xdr:cNvSpPr txBox="1">
          <a:spLocks noChangeArrowheads="1"/>
        </xdr:cNvSpPr>
      </xdr:nvSpPr>
      <xdr:spPr bwMode="auto">
        <a:xfrm>
          <a:off x="6905625" y="2085975"/>
          <a:ext cx="3998" cy="56197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66676</xdr:rowOff>
    </xdr:to>
    <xdr:sp macro="" textlink="">
      <xdr:nvSpPr>
        <xdr:cNvPr id="2280" name="Text Box 19"/>
        <xdr:cNvSpPr txBox="1">
          <a:spLocks noChangeArrowheads="1"/>
        </xdr:cNvSpPr>
      </xdr:nvSpPr>
      <xdr:spPr bwMode="auto">
        <a:xfrm>
          <a:off x="6905625" y="2085975"/>
          <a:ext cx="3998" cy="56197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66676</xdr:rowOff>
    </xdr:to>
    <xdr:sp macro="" textlink="">
      <xdr:nvSpPr>
        <xdr:cNvPr id="2281" name="Text Box 19"/>
        <xdr:cNvSpPr txBox="1">
          <a:spLocks noChangeArrowheads="1"/>
        </xdr:cNvSpPr>
      </xdr:nvSpPr>
      <xdr:spPr bwMode="auto">
        <a:xfrm>
          <a:off x="6905625" y="2085975"/>
          <a:ext cx="3998" cy="56197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123826</xdr:rowOff>
    </xdr:to>
    <xdr:sp macro="" textlink="">
      <xdr:nvSpPr>
        <xdr:cNvPr id="2282" name="Text Box 19"/>
        <xdr:cNvSpPr txBox="1">
          <a:spLocks noChangeArrowheads="1"/>
        </xdr:cNvSpPr>
      </xdr:nvSpPr>
      <xdr:spPr bwMode="auto">
        <a:xfrm>
          <a:off x="6905625" y="2085975"/>
          <a:ext cx="3998" cy="6191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83"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0</xdr:rowOff>
    </xdr:to>
    <xdr:sp macro="" textlink="">
      <xdr:nvSpPr>
        <xdr:cNvPr id="2284" name="Text Box 19"/>
        <xdr:cNvSpPr txBox="1">
          <a:spLocks noChangeArrowheads="1"/>
        </xdr:cNvSpPr>
      </xdr:nvSpPr>
      <xdr:spPr bwMode="auto">
        <a:xfrm>
          <a:off x="6905625" y="2085975"/>
          <a:ext cx="3998"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285" name="Text Box 19"/>
        <xdr:cNvSpPr txBox="1">
          <a:spLocks noChangeArrowheads="1"/>
        </xdr:cNvSpPr>
      </xdr:nvSpPr>
      <xdr:spPr bwMode="auto">
        <a:xfrm>
          <a:off x="6905625" y="2085975"/>
          <a:ext cx="19050" cy="247988"/>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8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8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8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8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290"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6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6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6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1895</xdr:row>
      <xdr:rowOff>0</xdr:rowOff>
    </xdr:from>
    <xdr:to>
      <xdr:col>3</xdr:col>
      <xdr:colOff>19050</xdr:colOff>
      <xdr:row>1896</xdr:row>
      <xdr:rowOff>9526</xdr:rowOff>
    </xdr:to>
    <xdr:sp macro="" textlink="">
      <xdr:nvSpPr>
        <xdr:cNvPr id="2498"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2499"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2500"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2501"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2502"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2503"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2504"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2505"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2506"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2507" name="Text Box 19"/>
        <xdr:cNvSpPr txBox="1">
          <a:spLocks noChangeArrowheads="1"/>
        </xdr:cNvSpPr>
      </xdr:nvSpPr>
      <xdr:spPr bwMode="auto">
        <a:xfrm>
          <a:off x="6705600" y="514350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2508" name="Text Box 19"/>
        <xdr:cNvSpPr txBox="1">
          <a:spLocks noChangeArrowheads="1"/>
        </xdr:cNvSpPr>
      </xdr:nvSpPr>
      <xdr:spPr bwMode="auto">
        <a:xfrm>
          <a:off x="6705600" y="514350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2509" name="Text Box 19"/>
        <xdr:cNvSpPr txBox="1">
          <a:spLocks noChangeArrowheads="1"/>
        </xdr:cNvSpPr>
      </xdr:nvSpPr>
      <xdr:spPr bwMode="auto">
        <a:xfrm>
          <a:off x="6705600" y="514350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2510" name="Text Box 19"/>
        <xdr:cNvSpPr txBox="1">
          <a:spLocks noChangeArrowheads="1"/>
        </xdr:cNvSpPr>
      </xdr:nvSpPr>
      <xdr:spPr bwMode="auto">
        <a:xfrm>
          <a:off x="6705600" y="5143500"/>
          <a:ext cx="19050" cy="161925"/>
        </a:xfrm>
        <a:prstGeom prst="rect">
          <a:avLst/>
        </a:prstGeom>
        <a:noFill/>
        <a:ln w="9525">
          <a:noFill/>
          <a:miter lim="800000"/>
          <a:headEnd/>
          <a:tailEnd/>
        </a:ln>
      </xdr:spPr>
    </xdr:sp>
    <xdr:clientData/>
  </xdr:twoCellAnchor>
  <xdr:twoCellAnchor editAs="oneCell">
    <xdr:from>
      <xdr:col>2</xdr:col>
      <xdr:colOff>609600</xdr:colOff>
      <xdr:row>1900</xdr:row>
      <xdr:rowOff>0</xdr:rowOff>
    </xdr:from>
    <xdr:to>
      <xdr:col>3</xdr:col>
      <xdr:colOff>19050</xdr:colOff>
      <xdr:row>1900</xdr:row>
      <xdr:rowOff>161925</xdr:rowOff>
    </xdr:to>
    <xdr:sp macro="" textlink="">
      <xdr:nvSpPr>
        <xdr:cNvPr id="2511" name="Text Box 19"/>
        <xdr:cNvSpPr txBox="1">
          <a:spLocks noChangeArrowheads="1"/>
        </xdr:cNvSpPr>
      </xdr:nvSpPr>
      <xdr:spPr bwMode="auto">
        <a:xfrm>
          <a:off x="6705600" y="5667375"/>
          <a:ext cx="19050" cy="161925"/>
        </a:xfrm>
        <a:prstGeom prst="rect">
          <a:avLst/>
        </a:prstGeom>
        <a:noFill/>
        <a:ln w="9525">
          <a:noFill/>
          <a:miter lim="800000"/>
          <a:headEnd/>
          <a:tailEnd/>
        </a:ln>
      </xdr:spPr>
    </xdr:sp>
    <xdr:clientData/>
  </xdr:twoCellAnchor>
  <xdr:twoCellAnchor editAs="oneCell">
    <xdr:from>
      <xdr:col>2</xdr:col>
      <xdr:colOff>609600</xdr:colOff>
      <xdr:row>1900</xdr:row>
      <xdr:rowOff>0</xdr:rowOff>
    </xdr:from>
    <xdr:to>
      <xdr:col>3</xdr:col>
      <xdr:colOff>19050</xdr:colOff>
      <xdr:row>1900</xdr:row>
      <xdr:rowOff>161925</xdr:rowOff>
    </xdr:to>
    <xdr:sp macro="" textlink="">
      <xdr:nvSpPr>
        <xdr:cNvPr id="2512" name="Text Box 19"/>
        <xdr:cNvSpPr txBox="1">
          <a:spLocks noChangeArrowheads="1"/>
        </xdr:cNvSpPr>
      </xdr:nvSpPr>
      <xdr:spPr bwMode="auto">
        <a:xfrm>
          <a:off x="6705600" y="5667375"/>
          <a:ext cx="19050" cy="161925"/>
        </a:xfrm>
        <a:prstGeom prst="rect">
          <a:avLst/>
        </a:prstGeom>
        <a:noFill/>
        <a:ln w="9525">
          <a:noFill/>
          <a:miter lim="800000"/>
          <a:headEnd/>
          <a:tailEnd/>
        </a:ln>
      </xdr:spPr>
    </xdr:sp>
    <xdr:clientData/>
  </xdr:twoCellAnchor>
  <xdr:twoCellAnchor editAs="oneCell">
    <xdr:from>
      <xdr:col>2</xdr:col>
      <xdr:colOff>609600</xdr:colOff>
      <xdr:row>1900</xdr:row>
      <xdr:rowOff>0</xdr:rowOff>
    </xdr:from>
    <xdr:to>
      <xdr:col>3</xdr:col>
      <xdr:colOff>19050</xdr:colOff>
      <xdr:row>1900</xdr:row>
      <xdr:rowOff>161925</xdr:rowOff>
    </xdr:to>
    <xdr:sp macro="" textlink="">
      <xdr:nvSpPr>
        <xdr:cNvPr id="2513" name="Text Box 19"/>
        <xdr:cNvSpPr txBox="1">
          <a:spLocks noChangeArrowheads="1"/>
        </xdr:cNvSpPr>
      </xdr:nvSpPr>
      <xdr:spPr bwMode="auto">
        <a:xfrm>
          <a:off x="6705600" y="5667375"/>
          <a:ext cx="19050" cy="161925"/>
        </a:xfrm>
        <a:prstGeom prst="rect">
          <a:avLst/>
        </a:prstGeom>
        <a:noFill/>
        <a:ln w="9525">
          <a:noFill/>
          <a:miter lim="800000"/>
          <a:headEnd/>
          <a:tailEnd/>
        </a:ln>
      </xdr:spPr>
    </xdr:sp>
    <xdr:clientData/>
  </xdr:twoCellAnchor>
  <xdr:twoCellAnchor editAs="oneCell">
    <xdr:from>
      <xdr:col>2</xdr:col>
      <xdr:colOff>609600</xdr:colOff>
      <xdr:row>1900</xdr:row>
      <xdr:rowOff>0</xdr:rowOff>
    </xdr:from>
    <xdr:to>
      <xdr:col>3</xdr:col>
      <xdr:colOff>19050</xdr:colOff>
      <xdr:row>1900</xdr:row>
      <xdr:rowOff>161925</xdr:rowOff>
    </xdr:to>
    <xdr:sp macro="" textlink="">
      <xdr:nvSpPr>
        <xdr:cNvPr id="2514" name="Text Box 19"/>
        <xdr:cNvSpPr txBox="1">
          <a:spLocks noChangeArrowheads="1"/>
        </xdr:cNvSpPr>
      </xdr:nvSpPr>
      <xdr:spPr bwMode="auto">
        <a:xfrm>
          <a:off x="6705600" y="5667375"/>
          <a:ext cx="19050" cy="161925"/>
        </a:xfrm>
        <a:prstGeom prst="rect">
          <a:avLst/>
        </a:prstGeom>
        <a:noFill/>
        <a:ln w="9525">
          <a:noFill/>
          <a:miter lim="800000"/>
          <a:headEnd/>
          <a:tailEnd/>
        </a:ln>
      </xdr:spPr>
    </xdr:sp>
    <xdr:clientData/>
  </xdr:twoCellAnchor>
  <xdr:twoCellAnchor editAs="oneCell">
    <xdr:from>
      <xdr:col>2</xdr:col>
      <xdr:colOff>609600</xdr:colOff>
      <xdr:row>1901</xdr:row>
      <xdr:rowOff>0</xdr:rowOff>
    </xdr:from>
    <xdr:to>
      <xdr:col>3</xdr:col>
      <xdr:colOff>19050</xdr:colOff>
      <xdr:row>1901</xdr:row>
      <xdr:rowOff>161925</xdr:rowOff>
    </xdr:to>
    <xdr:sp macro="" textlink="">
      <xdr:nvSpPr>
        <xdr:cNvPr id="2515" name="Text Box 19"/>
        <xdr:cNvSpPr txBox="1">
          <a:spLocks noChangeArrowheads="1"/>
        </xdr:cNvSpPr>
      </xdr:nvSpPr>
      <xdr:spPr bwMode="auto">
        <a:xfrm>
          <a:off x="6705600" y="6124575"/>
          <a:ext cx="19050" cy="161925"/>
        </a:xfrm>
        <a:prstGeom prst="rect">
          <a:avLst/>
        </a:prstGeom>
        <a:noFill/>
        <a:ln w="9525">
          <a:noFill/>
          <a:miter lim="800000"/>
          <a:headEnd/>
          <a:tailEnd/>
        </a:ln>
      </xdr:spPr>
    </xdr:sp>
    <xdr:clientData/>
  </xdr:twoCellAnchor>
  <xdr:twoCellAnchor editAs="oneCell">
    <xdr:from>
      <xdr:col>2</xdr:col>
      <xdr:colOff>609600</xdr:colOff>
      <xdr:row>1901</xdr:row>
      <xdr:rowOff>0</xdr:rowOff>
    </xdr:from>
    <xdr:to>
      <xdr:col>3</xdr:col>
      <xdr:colOff>19050</xdr:colOff>
      <xdr:row>1901</xdr:row>
      <xdr:rowOff>161925</xdr:rowOff>
    </xdr:to>
    <xdr:sp macro="" textlink="">
      <xdr:nvSpPr>
        <xdr:cNvPr id="2516" name="Text Box 19"/>
        <xdr:cNvSpPr txBox="1">
          <a:spLocks noChangeArrowheads="1"/>
        </xdr:cNvSpPr>
      </xdr:nvSpPr>
      <xdr:spPr bwMode="auto">
        <a:xfrm>
          <a:off x="6705600" y="6124575"/>
          <a:ext cx="19050" cy="161925"/>
        </a:xfrm>
        <a:prstGeom prst="rect">
          <a:avLst/>
        </a:prstGeom>
        <a:noFill/>
        <a:ln w="9525">
          <a:noFill/>
          <a:miter lim="800000"/>
          <a:headEnd/>
          <a:tailEnd/>
        </a:ln>
      </xdr:spPr>
    </xdr:sp>
    <xdr:clientData/>
  </xdr:twoCellAnchor>
  <xdr:twoCellAnchor editAs="oneCell">
    <xdr:from>
      <xdr:col>2</xdr:col>
      <xdr:colOff>609600</xdr:colOff>
      <xdr:row>1901</xdr:row>
      <xdr:rowOff>0</xdr:rowOff>
    </xdr:from>
    <xdr:to>
      <xdr:col>3</xdr:col>
      <xdr:colOff>19050</xdr:colOff>
      <xdr:row>1901</xdr:row>
      <xdr:rowOff>161925</xdr:rowOff>
    </xdr:to>
    <xdr:sp macro="" textlink="">
      <xdr:nvSpPr>
        <xdr:cNvPr id="2517" name="Text Box 19"/>
        <xdr:cNvSpPr txBox="1">
          <a:spLocks noChangeArrowheads="1"/>
        </xdr:cNvSpPr>
      </xdr:nvSpPr>
      <xdr:spPr bwMode="auto">
        <a:xfrm>
          <a:off x="6705600" y="6124575"/>
          <a:ext cx="19050" cy="161925"/>
        </a:xfrm>
        <a:prstGeom prst="rect">
          <a:avLst/>
        </a:prstGeom>
        <a:noFill/>
        <a:ln w="9525">
          <a:noFill/>
          <a:miter lim="800000"/>
          <a:headEnd/>
          <a:tailEnd/>
        </a:ln>
      </xdr:spPr>
    </xdr:sp>
    <xdr:clientData/>
  </xdr:twoCellAnchor>
  <xdr:twoCellAnchor editAs="oneCell">
    <xdr:from>
      <xdr:col>2</xdr:col>
      <xdr:colOff>609600</xdr:colOff>
      <xdr:row>1901</xdr:row>
      <xdr:rowOff>0</xdr:rowOff>
    </xdr:from>
    <xdr:to>
      <xdr:col>3</xdr:col>
      <xdr:colOff>19050</xdr:colOff>
      <xdr:row>1901</xdr:row>
      <xdr:rowOff>161925</xdr:rowOff>
    </xdr:to>
    <xdr:sp macro="" textlink="">
      <xdr:nvSpPr>
        <xdr:cNvPr id="2518" name="Text Box 19"/>
        <xdr:cNvSpPr txBox="1">
          <a:spLocks noChangeArrowheads="1"/>
        </xdr:cNvSpPr>
      </xdr:nvSpPr>
      <xdr:spPr bwMode="auto">
        <a:xfrm>
          <a:off x="6705600" y="6124575"/>
          <a:ext cx="19050" cy="161925"/>
        </a:xfrm>
        <a:prstGeom prst="rect">
          <a:avLst/>
        </a:prstGeom>
        <a:noFill/>
        <a:ln w="9525">
          <a:noFill/>
          <a:miter lim="800000"/>
          <a:headEnd/>
          <a:tailEnd/>
        </a:ln>
      </xdr:spPr>
    </xdr:sp>
    <xdr:clientData/>
  </xdr:twoCellAnchor>
  <xdr:twoCellAnchor editAs="oneCell">
    <xdr:from>
      <xdr:col>2</xdr:col>
      <xdr:colOff>609600</xdr:colOff>
      <xdr:row>1910</xdr:row>
      <xdr:rowOff>0</xdr:rowOff>
    </xdr:from>
    <xdr:to>
      <xdr:col>3</xdr:col>
      <xdr:colOff>19050</xdr:colOff>
      <xdr:row>1910</xdr:row>
      <xdr:rowOff>161925</xdr:rowOff>
    </xdr:to>
    <xdr:sp macro="" textlink="">
      <xdr:nvSpPr>
        <xdr:cNvPr id="2519" name="Text Box 19"/>
        <xdr:cNvSpPr txBox="1">
          <a:spLocks noChangeArrowheads="1"/>
        </xdr:cNvSpPr>
      </xdr:nvSpPr>
      <xdr:spPr bwMode="auto">
        <a:xfrm>
          <a:off x="6705600" y="11687175"/>
          <a:ext cx="19050" cy="161925"/>
        </a:xfrm>
        <a:prstGeom prst="rect">
          <a:avLst/>
        </a:prstGeom>
        <a:noFill/>
        <a:ln w="9525">
          <a:noFill/>
          <a:miter lim="800000"/>
          <a:headEnd/>
          <a:tailEnd/>
        </a:ln>
      </xdr:spPr>
    </xdr:sp>
    <xdr:clientData/>
  </xdr:twoCellAnchor>
  <xdr:twoCellAnchor editAs="oneCell">
    <xdr:from>
      <xdr:col>2</xdr:col>
      <xdr:colOff>609600</xdr:colOff>
      <xdr:row>1910</xdr:row>
      <xdr:rowOff>0</xdr:rowOff>
    </xdr:from>
    <xdr:to>
      <xdr:col>3</xdr:col>
      <xdr:colOff>19050</xdr:colOff>
      <xdr:row>1910</xdr:row>
      <xdr:rowOff>161925</xdr:rowOff>
    </xdr:to>
    <xdr:sp macro="" textlink="">
      <xdr:nvSpPr>
        <xdr:cNvPr id="2520" name="Text Box 19"/>
        <xdr:cNvSpPr txBox="1">
          <a:spLocks noChangeArrowheads="1"/>
        </xdr:cNvSpPr>
      </xdr:nvSpPr>
      <xdr:spPr bwMode="auto">
        <a:xfrm>
          <a:off x="6705600" y="11687175"/>
          <a:ext cx="19050" cy="161925"/>
        </a:xfrm>
        <a:prstGeom prst="rect">
          <a:avLst/>
        </a:prstGeom>
        <a:noFill/>
        <a:ln w="9525">
          <a:noFill/>
          <a:miter lim="800000"/>
          <a:headEnd/>
          <a:tailEnd/>
        </a:ln>
      </xdr:spPr>
    </xdr:sp>
    <xdr:clientData/>
  </xdr:twoCellAnchor>
  <xdr:twoCellAnchor editAs="oneCell">
    <xdr:from>
      <xdr:col>2</xdr:col>
      <xdr:colOff>609600</xdr:colOff>
      <xdr:row>1910</xdr:row>
      <xdr:rowOff>0</xdr:rowOff>
    </xdr:from>
    <xdr:to>
      <xdr:col>3</xdr:col>
      <xdr:colOff>19050</xdr:colOff>
      <xdr:row>1910</xdr:row>
      <xdr:rowOff>161925</xdr:rowOff>
    </xdr:to>
    <xdr:sp macro="" textlink="">
      <xdr:nvSpPr>
        <xdr:cNvPr id="2521" name="Text Box 19"/>
        <xdr:cNvSpPr txBox="1">
          <a:spLocks noChangeArrowheads="1"/>
        </xdr:cNvSpPr>
      </xdr:nvSpPr>
      <xdr:spPr bwMode="auto">
        <a:xfrm>
          <a:off x="6705600" y="11687175"/>
          <a:ext cx="19050" cy="161925"/>
        </a:xfrm>
        <a:prstGeom prst="rect">
          <a:avLst/>
        </a:prstGeom>
        <a:noFill/>
        <a:ln w="9525">
          <a:noFill/>
          <a:miter lim="800000"/>
          <a:headEnd/>
          <a:tailEnd/>
        </a:ln>
      </xdr:spPr>
    </xdr:sp>
    <xdr:clientData/>
  </xdr:twoCellAnchor>
  <xdr:twoCellAnchor editAs="oneCell">
    <xdr:from>
      <xdr:col>2</xdr:col>
      <xdr:colOff>609600</xdr:colOff>
      <xdr:row>1910</xdr:row>
      <xdr:rowOff>0</xdr:rowOff>
    </xdr:from>
    <xdr:to>
      <xdr:col>3</xdr:col>
      <xdr:colOff>19050</xdr:colOff>
      <xdr:row>1910</xdr:row>
      <xdr:rowOff>161925</xdr:rowOff>
    </xdr:to>
    <xdr:sp macro="" textlink="">
      <xdr:nvSpPr>
        <xdr:cNvPr id="2522" name="Text Box 19"/>
        <xdr:cNvSpPr txBox="1">
          <a:spLocks noChangeArrowheads="1"/>
        </xdr:cNvSpPr>
      </xdr:nvSpPr>
      <xdr:spPr bwMode="auto">
        <a:xfrm>
          <a:off x="6705600" y="11687175"/>
          <a:ext cx="19050" cy="161925"/>
        </a:xfrm>
        <a:prstGeom prst="rect">
          <a:avLst/>
        </a:prstGeom>
        <a:noFill/>
        <a:ln w="9525">
          <a:noFill/>
          <a:miter lim="800000"/>
          <a:headEnd/>
          <a:tailEnd/>
        </a:ln>
      </xdr:spPr>
    </xdr:sp>
    <xdr:clientData/>
  </xdr:twoCellAnchor>
  <xdr:twoCellAnchor editAs="oneCell">
    <xdr:from>
      <xdr:col>2</xdr:col>
      <xdr:colOff>609600</xdr:colOff>
      <xdr:row>1912</xdr:row>
      <xdr:rowOff>0</xdr:rowOff>
    </xdr:from>
    <xdr:to>
      <xdr:col>3</xdr:col>
      <xdr:colOff>19050</xdr:colOff>
      <xdr:row>1912</xdr:row>
      <xdr:rowOff>161925</xdr:rowOff>
    </xdr:to>
    <xdr:sp macro="" textlink="">
      <xdr:nvSpPr>
        <xdr:cNvPr id="2523" name="Text Box 19"/>
        <xdr:cNvSpPr txBox="1">
          <a:spLocks noChangeArrowheads="1"/>
        </xdr:cNvSpPr>
      </xdr:nvSpPr>
      <xdr:spPr bwMode="auto">
        <a:xfrm>
          <a:off x="6705600" y="12058650"/>
          <a:ext cx="19050" cy="161925"/>
        </a:xfrm>
        <a:prstGeom prst="rect">
          <a:avLst/>
        </a:prstGeom>
        <a:noFill/>
        <a:ln w="9525">
          <a:noFill/>
          <a:miter lim="800000"/>
          <a:headEnd/>
          <a:tailEnd/>
        </a:ln>
      </xdr:spPr>
    </xdr:sp>
    <xdr:clientData/>
  </xdr:twoCellAnchor>
  <xdr:twoCellAnchor editAs="oneCell">
    <xdr:from>
      <xdr:col>2</xdr:col>
      <xdr:colOff>609600</xdr:colOff>
      <xdr:row>1912</xdr:row>
      <xdr:rowOff>0</xdr:rowOff>
    </xdr:from>
    <xdr:to>
      <xdr:col>3</xdr:col>
      <xdr:colOff>19050</xdr:colOff>
      <xdr:row>1912</xdr:row>
      <xdr:rowOff>161925</xdr:rowOff>
    </xdr:to>
    <xdr:sp macro="" textlink="">
      <xdr:nvSpPr>
        <xdr:cNvPr id="2524" name="Text Box 19"/>
        <xdr:cNvSpPr txBox="1">
          <a:spLocks noChangeArrowheads="1"/>
        </xdr:cNvSpPr>
      </xdr:nvSpPr>
      <xdr:spPr bwMode="auto">
        <a:xfrm>
          <a:off x="6705600" y="12058650"/>
          <a:ext cx="19050" cy="161925"/>
        </a:xfrm>
        <a:prstGeom prst="rect">
          <a:avLst/>
        </a:prstGeom>
        <a:noFill/>
        <a:ln w="9525">
          <a:noFill/>
          <a:miter lim="800000"/>
          <a:headEnd/>
          <a:tailEnd/>
        </a:ln>
      </xdr:spPr>
    </xdr:sp>
    <xdr:clientData/>
  </xdr:twoCellAnchor>
  <xdr:twoCellAnchor editAs="oneCell">
    <xdr:from>
      <xdr:col>2</xdr:col>
      <xdr:colOff>609600</xdr:colOff>
      <xdr:row>1912</xdr:row>
      <xdr:rowOff>0</xdr:rowOff>
    </xdr:from>
    <xdr:to>
      <xdr:col>3</xdr:col>
      <xdr:colOff>19050</xdr:colOff>
      <xdr:row>1912</xdr:row>
      <xdr:rowOff>161925</xdr:rowOff>
    </xdr:to>
    <xdr:sp macro="" textlink="">
      <xdr:nvSpPr>
        <xdr:cNvPr id="2525" name="Text Box 19"/>
        <xdr:cNvSpPr txBox="1">
          <a:spLocks noChangeArrowheads="1"/>
        </xdr:cNvSpPr>
      </xdr:nvSpPr>
      <xdr:spPr bwMode="auto">
        <a:xfrm>
          <a:off x="6705600" y="12058650"/>
          <a:ext cx="19050" cy="161925"/>
        </a:xfrm>
        <a:prstGeom prst="rect">
          <a:avLst/>
        </a:prstGeom>
        <a:noFill/>
        <a:ln w="9525">
          <a:noFill/>
          <a:miter lim="800000"/>
          <a:headEnd/>
          <a:tailEnd/>
        </a:ln>
      </xdr:spPr>
    </xdr:sp>
    <xdr:clientData/>
  </xdr:twoCellAnchor>
  <xdr:twoCellAnchor editAs="oneCell">
    <xdr:from>
      <xdr:col>2</xdr:col>
      <xdr:colOff>609600</xdr:colOff>
      <xdr:row>1912</xdr:row>
      <xdr:rowOff>0</xdr:rowOff>
    </xdr:from>
    <xdr:to>
      <xdr:col>3</xdr:col>
      <xdr:colOff>19050</xdr:colOff>
      <xdr:row>1912</xdr:row>
      <xdr:rowOff>161925</xdr:rowOff>
    </xdr:to>
    <xdr:sp macro="" textlink="">
      <xdr:nvSpPr>
        <xdr:cNvPr id="2526" name="Text Box 19"/>
        <xdr:cNvSpPr txBox="1">
          <a:spLocks noChangeArrowheads="1"/>
        </xdr:cNvSpPr>
      </xdr:nvSpPr>
      <xdr:spPr bwMode="auto">
        <a:xfrm>
          <a:off x="6705600" y="12058650"/>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2527" name="Text Box 19"/>
        <xdr:cNvSpPr txBox="1">
          <a:spLocks noChangeArrowheads="1"/>
        </xdr:cNvSpPr>
      </xdr:nvSpPr>
      <xdr:spPr bwMode="auto">
        <a:xfrm>
          <a:off x="6705600" y="140493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2528" name="Text Box 19"/>
        <xdr:cNvSpPr txBox="1">
          <a:spLocks noChangeArrowheads="1"/>
        </xdr:cNvSpPr>
      </xdr:nvSpPr>
      <xdr:spPr bwMode="auto">
        <a:xfrm>
          <a:off x="6705600" y="140493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2529" name="Text Box 19"/>
        <xdr:cNvSpPr txBox="1">
          <a:spLocks noChangeArrowheads="1"/>
        </xdr:cNvSpPr>
      </xdr:nvSpPr>
      <xdr:spPr bwMode="auto">
        <a:xfrm>
          <a:off x="6705600" y="140493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2530" name="Text Box 19"/>
        <xdr:cNvSpPr txBox="1">
          <a:spLocks noChangeArrowheads="1"/>
        </xdr:cNvSpPr>
      </xdr:nvSpPr>
      <xdr:spPr bwMode="auto">
        <a:xfrm>
          <a:off x="6705600" y="14049375"/>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2531" name="Text Box 19"/>
        <xdr:cNvSpPr txBox="1">
          <a:spLocks noChangeArrowheads="1"/>
        </xdr:cNvSpPr>
      </xdr:nvSpPr>
      <xdr:spPr bwMode="auto">
        <a:xfrm>
          <a:off x="6705600" y="149542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2532" name="Text Box 19"/>
        <xdr:cNvSpPr txBox="1">
          <a:spLocks noChangeArrowheads="1"/>
        </xdr:cNvSpPr>
      </xdr:nvSpPr>
      <xdr:spPr bwMode="auto">
        <a:xfrm>
          <a:off x="6705600" y="149542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2533" name="Text Box 19"/>
        <xdr:cNvSpPr txBox="1">
          <a:spLocks noChangeArrowheads="1"/>
        </xdr:cNvSpPr>
      </xdr:nvSpPr>
      <xdr:spPr bwMode="auto">
        <a:xfrm>
          <a:off x="6705600" y="149542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2534" name="Text Box 19"/>
        <xdr:cNvSpPr txBox="1">
          <a:spLocks noChangeArrowheads="1"/>
        </xdr:cNvSpPr>
      </xdr:nvSpPr>
      <xdr:spPr bwMode="auto">
        <a:xfrm>
          <a:off x="6705600" y="14954250"/>
          <a:ext cx="19050" cy="161925"/>
        </a:xfrm>
        <a:prstGeom prst="rect">
          <a:avLst/>
        </a:prstGeom>
        <a:noFill/>
        <a:ln w="9525">
          <a:noFill/>
          <a:miter lim="800000"/>
          <a:headEnd/>
          <a:tailEnd/>
        </a:ln>
      </xdr:spPr>
    </xdr:sp>
    <xdr:clientData/>
  </xdr:twoCellAnchor>
  <xdr:twoCellAnchor editAs="oneCell">
    <xdr:from>
      <xdr:col>2</xdr:col>
      <xdr:colOff>609600</xdr:colOff>
      <xdr:row>1916</xdr:row>
      <xdr:rowOff>0</xdr:rowOff>
    </xdr:from>
    <xdr:to>
      <xdr:col>3</xdr:col>
      <xdr:colOff>19050</xdr:colOff>
      <xdr:row>1916</xdr:row>
      <xdr:rowOff>161925</xdr:rowOff>
    </xdr:to>
    <xdr:sp macro="" textlink="">
      <xdr:nvSpPr>
        <xdr:cNvPr id="2535" name="Text Box 19"/>
        <xdr:cNvSpPr txBox="1">
          <a:spLocks noChangeArrowheads="1"/>
        </xdr:cNvSpPr>
      </xdr:nvSpPr>
      <xdr:spPr bwMode="auto">
        <a:xfrm>
          <a:off x="6705600" y="15859125"/>
          <a:ext cx="19050" cy="161925"/>
        </a:xfrm>
        <a:prstGeom prst="rect">
          <a:avLst/>
        </a:prstGeom>
        <a:noFill/>
        <a:ln w="9525">
          <a:noFill/>
          <a:miter lim="800000"/>
          <a:headEnd/>
          <a:tailEnd/>
        </a:ln>
      </xdr:spPr>
    </xdr:sp>
    <xdr:clientData/>
  </xdr:twoCellAnchor>
  <xdr:twoCellAnchor editAs="oneCell">
    <xdr:from>
      <xdr:col>2</xdr:col>
      <xdr:colOff>609600</xdr:colOff>
      <xdr:row>1916</xdr:row>
      <xdr:rowOff>0</xdr:rowOff>
    </xdr:from>
    <xdr:to>
      <xdr:col>3</xdr:col>
      <xdr:colOff>19050</xdr:colOff>
      <xdr:row>1916</xdr:row>
      <xdr:rowOff>161925</xdr:rowOff>
    </xdr:to>
    <xdr:sp macro="" textlink="">
      <xdr:nvSpPr>
        <xdr:cNvPr id="2536" name="Text Box 19"/>
        <xdr:cNvSpPr txBox="1">
          <a:spLocks noChangeArrowheads="1"/>
        </xdr:cNvSpPr>
      </xdr:nvSpPr>
      <xdr:spPr bwMode="auto">
        <a:xfrm>
          <a:off x="6705600" y="15859125"/>
          <a:ext cx="19050" cy="161925"/>
        </a:xfrm>
        <a:prstGeom prst="rect">
          <a:avLst/>
        </a:prstGeom>
        <a:noFill/>
        <a:ln w="9525">
          <a:noFill/>
          <a:miter lim="800000"/>
          <a:headEnd/>
          <a:tailEnd/>
        </a:ln>
      </xdr:spPr>
    </xdr:sp>
    <xdr:clientData/>
  </xdr:twoCellAnchor>
  <xdr:twoCellAnchor editAs="oneCell">
    <xdr:from>
      <xdr:col>2</xdr:col>
      <xdr:colOff>609600</xdr:colOff>
      <xdr:row>1916</xdr:row>
      <xdr:rowOff>0</xdr:rowOff>
    </xdr:from>
    <xdr:to>
      <xdr:col>3</xdr:col>
      <xdr:colOff>19050</xdr:colOff>
      <xdr:row>1916</xdr:row>
      <xdr:rowOff>161925</xdr:rowOff>
    </xdr:to>
    <xdr:sp macro="" textlink="">
      <xdr:nvSpPr>
        <xdr:cNvPr id="2537" name="Text Box 19"/>
        <xdr:cNvSpPr txBox="1">
          <a:spLocks noChangeArrowheads="1"/>
        </xdr:cNvSpPr>
      </xdr:nvSpPr>
      <xdr:spPr bwMode="auto">
        <a:xfrm>
          <a:off x="6705600" y="15859125"/>
          <a:ext cx="19050" cy="161925"/>
        </a:xfrm>
        <a:prstGeom prst="rect">
          <a:avLst/>
        </a:prstGeom>
        <a:noFill/>
        <a:ln w="9525">
          <a:noFill/>
          <a:miter lim="800000"/>
          <a:headEnd/>
          <a:tailEnd/>
        </a:ln>
      </xdr:spPr>
    </xdr:sp>
    <xdr:clientData/>
  </xdr:twoCellAnchor>
  <xdr:twoCellAnchor editAs="oneCell">
    <xdr:from>
      <xdr:col>2</xdr:col>
      <xdr:colOff>609600</xdr:colOff>
      <xdr:row>1916</xdr:row>
      <xdr:rowOff>0</xdr:rowOff>
    </xdr:from>
    <xdr:to>
      <xdr:col>3</xdr:col>
      <xdr:colOff>19050</xdr:colOff>
      <xdr:row>1916</xdr:row>
      <xdr:rowOff>161925</xdr:rowOff>
    </xdr:to>
    <xdr:sp macro="" textlink="">
      <xdr:nvSpPr>
        <xdr:cNvPr id="2538" name="Text Box 19"/>
        <xdr:cNvSpPr txBox="1">
          <a:spLocks noChangeArrowheads="1"/>
        </xdr:cNvSpPr>
      </xdr:nvSpPr>
      <xdr:spPr bwMode="auto">
        <a:xfrm>
          <a:off x="6705600" y="1585912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2539" name="Text Box 19"/>
        <xdr:cNvSpPr txBox="1">
          <a:spLocks noChangeArrowheads="1"/>
        </xdr:cNvSpPr>
      </xdr:nvSpPr>
      <xdr:spPr bwMode="auto">
        <a:xfrm>
          <a:off x="6705600" y="1694497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2540" name="Text Box 19"/>
        <xdr:cNvSpPr txBox="1">
          <a:spLocks noChangeArrowheads="1"/>
        </xdr:cNvSpPr>
      </xdr:nvSpPr>
      <xdr:spPr bwMode="auto">
        <a:xfrm>
          <a:off x="6705600" y="1694497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2541" name="Text Box 19"/>
        <xdr:cNvSpPr txBox="1">
          <a:spLocks noChangeArrowheads="1"/>
        </xdr:cNvSpPr>
      </xdr:nvSpPr>
      <xdr:spPr bwMode="auto">
        <a:xfrm>
          <a:off x="6705600" y="1694497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2542" name="Text Box 19"/>
        <xdr:cNvSpPr txBox="1">
          <a:spLocks noChangeArrowheads="1"/>
        </xdr:cNvSpPr>
      </xdr:nvSpPr>
      <xdr:spPr bwMode="auto">
        <a:xfrm>
          <a:off x="6705600" y="16944975"/>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2543" name="Text Box 19"/>
        <xdr:cNvSpPr txBox="1">
          <a:spLocks noChangeArrowheads="1"/>
        </xdr:cNvSpPr>
      </xdr:nvSpPr>
      <xdr:spPr bwMode="auto">
        <a:xfrm>
          <a:off x="6705600" y="1784985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2544" name="Text Box 19"/>
        <xdr:cNvSpPr txBox="1">
          <a:spLocks noChangeArrowheads="1"/>
        </xdr:cNvSpPr>
      </xdr:nvSpPr>
      <xdr:spPr bwMode="auto">
        <a:xfrm>
          <a:off x="6705600" y="1784985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2545" name="Text Box 19"/>
        <xdr:cNvSpPr txBox="1">
          <a:spLocks noChangeArrowheads="1"/>
        </xdr:cNvSpPr>
      </xdr:nvSpPr>
      <xdr:spPr bwMode="auto">
        <a:xfrm>
          <a:off x="6705600" y="1784985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2546" name="Text Box 19"/>
        <xdr:cNvSpPr txBox="1">
          <a:spLocks noChangeArrowheads="1"/>
        </xdr:cNvSpPr>
      </xdr:nvSpPr>
      <xdr:spPr bwMode="auto">
        <a:xfrm>
          <a:off x="6705600" y="178498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2547" name="Text Box 19"/>
        <xdr:cNvSpPr txBox="1">
          <a:spLocks noChangeArrowheads="1"/>
        </xdr:cNvSpPr>
      </xdr:nvSpPr>
      <xdr:spPr bwMode="auto">
        <a:xfrm>
          <a:off x="6705600" y="194881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2548" name="Text Box 19"/>
        <xdr:cNvSpPr txBox="1">
          <a:spLocks noChangeArrowheads="1"/>
        </xdr:cNvSpPr>
      </xdr:nvSpPr>
      <xdr:spPr bwMode="auto">
        <a:xfrm>
          <a:off x="6705600" y="194881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2549" name="Text Box 19"/>
        <xdr:cNvSpPr txBox="1">
          <a:spLocks noChangeArrowheads="1"/>
        </xdr:cNvSpPr>
      </xdr:nvSpPr>
      <xdr:spPr bwMode="auto">
        <a:xfrm>
          <a:off x="6705600" y="194881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2550" name="Text Box 19"/>
        <xdr:cNvSpPr txBox="1">
          <a:spLocks noChangeArrowheads="1"/>
        </xdr:cNvSpPr>
      </xdr:nvSpPr>
      <xdr:spPr bwMode="auto">
        <a:xfrm>
          <a:off x="6705600" y="19488150"/>
          <a:ext cx="19050" cy="161925"/>
        </a:xfrm>
        <a:prstGeom prst="rect">
          <a:avLst/>
        </a:prstGeom>
        <a:noFill/>
        <a:ln w="9525">
          <a:noFill/>
          <a:miter lim="800000"/>
          <a:headEnd/>
          <a:tailEnd/>
        </a:ln>
      </xdr:spPr>
    </xdr:sp>
    <xdr:clientData/>
  </xdr:twoCellAnchor>
  <xdr:twoCellAnchor editAs="oneCell">
    <xdr:from>
      <xdr:col>2</xdr:col>
      <xdr:colOff>609600</xdr:colOff>
      <xdr:row>1924</xdr:row>
      <xdr:rowOff>0</xdr:rowOff>
    </xdr:from>
    <xdr:to>
      <xdr:col>3</xdr:col>
      <xdr:colOff>19050</xdr:colOff>
      <xdr:row>1924</xdr:row>
      <xdr:rowOff>161925</xdr:rowOff>
    </xdr:to>
    <xdr:sp macro="" textlink="">
      <xdr:nvSpPr>
        <xdr:cNvPr id="2551" name="Text Box 19"/>
        <xdr:cNvSpPr txBox="1">
          <a:spLocks noChangeArrowheads="1"/>
        </xdr:cNvSpPr>
      </xdr:nvSpPr>
      <xdr:spPr bwMode="auto">
        <a:xfrm>
          <a:off x="6705600" y="19850100"/>
          <a:ext cx="19050" cy="161925"/>
        </a:xfrm>
        <a:prstGeom prst="rect">
          <a:avLst/>
        </a:prstGeom>
        <a:noFill/>
        <a:ln w="9525">
          <a:noFill/>
          <a:miter lim="800000"/>
          <a:headEnd/>
          <a:tailEnd/>
        </a:ln>
      </xdr:spPr>
    </xdr:sp>
    <xdr:clientData/>
  </xdr:twoCellAnchor>
  <xdr:twoCellAnchor editAs="oneCell">
    <xdr:from>
      <xdr:col>2</xdr:col>
      <xdr:colOff>609600</xdr:colOff>
      <xdr:row>1924</xdr:row>
      <xdr:rowOff>0</xdr:rowOff>
    </xdr:from>
    <xdr:to>
      <xdr:col>3</xdr:col>
      <xdr:colOff>19050</xdr:colOff>
      <xdr:row>1924</xdr:row>
      <xdr:rowOff>161925</xdr:rowOff>
    </xdr:to>
    <xdr:sp macro="" textlink="">
      <xdr:nvSpPr>
        <xdr:cNvPr id="2552" name="Text Box 19"/>
        <xdr:cNvSpPr txBox="1">
          <a:spLocks noChangeArrowheads="1"/>
        </xdr:cNvSpPr>
      </xdr:nvSpPr>
      <xdr:spPr bwMode="auto">
        <a:xfrm>
          <a:off x="6705600" y="19850100"/>
          <a:ext cx="19050" cy="161925"/>
        </a:xfrm>
        <a:prstGeom prst="rect">
          <a:avLst/>
        </a:prstGeom>
        <a:noFill/>
        <a:ln w="9525">
          <a:noFill/>
          <a:miter lim="800000"/>
          <a:headEnd/>
          <a:tailEnd/>
        </a:ln>
      </xdr:spPr>
    </xdr:sp>
    <xdr:clientData/>
  </xdr:twoCellAnchor>
  <xdr:twoCellAnchor editAs="oneCell">
    <xdr:from>
      <xdr:col>2</xdr:col>
      <xdr:colOff>609600</xdr:colOff>
      <xdr:row>1924</xdr:row>
      <xdr:rowOff>0</xdr:rowOff>
    </xdr:from>
    <xdr:to>
      <xdr:col>3</xdr:col>
      <xdr:colOff>19050</xdr:colOff>
      <xdr:row>1924</xdr:row>
      <xdr:rowOff>161925</xdr:rowOff>
    </xdr:to>
    <xdr:sp macro="" textlink="">
      <xdr:nvSpPr>
        <xdr:cNvPr id="2553" name="Text Box 19"/>
        <xdr:cNvSpPr txBox="1">
          <a:spLocks noChangeArrowheads="1"/>
        </xdr:cNvSpPr>
      </xdr:nvSpPr>
      <xdr:spPr bwMode="auto">
        <a:xfrm>
          <a:off x="6705600" y="19850100"/>
          <a:ext cx="19050" cy="161925"/>
        </a:xfrm>
        <a:prstGeom prst="rect">
          <a:avLst/>
        </a:prstGeom>
        <a:noFill/>
        <a:ln w="9525">
          <a:noFill/>
          <a:miter lim="800000"/>
          <a:headEnd/>
          <a:tailEnd/>
        </a:ln>
      </xdr:spPr>
    </xdr:sp>
    <xdr:clientData/>
  </xdr:twoCellAnchor>
  <xdr:twoCellAnchor editAs="oneCell">
    <xdr:from>
      <xdr:col>2</xdr:col>
      <xdr:colOff>609600</xdr:colOff>
      <xdr:row>1924</xdr:row>
      <xdr:rowOff>0</xdr:rowOff>
    </xdr:from>
    <xdr:to>
      <xdr:col>3</xdr:col>
      <xdr:colOff>19050</xdr:colOff>
      <xdr:row>1924</xdr:row>
      <xdr:rowOff>161925</xdr:rowOff>
    </xdr:to>
    <xdr:sp macro="" textlink="">
      <xdr:nvSpPr>
        <xdr:cNvPr id="2554" name="Text Box 19"/>
        <xdr:cNvSpPr txBox="1">
          <a:spLocks noChangeArrowheads="1"/>
        </xdr:cNvSpPr>
      </xdr:nvSpPr>
      <xdr:spPr bwMode="auto">
        <a:xfrm>
          <a:off x="6705600" y="19850100"/>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555" name="Text Box 19"/>
        <xdr:cNvSpPr txBox="1">
          <a:spLocks noChangeArrowheads="1"/>
        </xdr:cNvSpPr>
      </xdr:nvSpPr>
      <xdr:spPr bwMode="auto">
        <a:xfrm>
          <a:off x="6705600" y="2058352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556" name="Text Box 19"/>
        <xdr:cNvSpPr txBox="1">
          <a:spLocks noChangeArrowheads="1"/>
        </xdr:cNvSpPr>
      </xdr:nvSpPr>
      <xdr:spPr bwMode="auto">
        <a:xfrm>
          <a:off x="6705600" y="2058352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557" name="Text Box 19"/>
        <xdr:cNvSpPr txBox="1">
          <a:spLocks noChangeArrowheads="1"/>
        </xdr:cNvSpPr>
      </xdr:nvSpPr>
      <xdr:spPr bwMode="auto">
        <a:xfrm>
          <a:off x="6705600" y="2058352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558" name="Text Box 19"/>
        <xdr:cNvSpPr txBox="1">
          <a:spLocks noChangeArrowheads="1"/>
        </xdr:cNvSpPr>
      </xdr:nvSpPr>
      <xdr:spPr bwMode="auto">
        <a:xfrm>
          <a:off x="6705600" y="205835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559" name="Text Box 19"/>
        <xdr:cNvSpPr txBox="1">
          <a:spLocks noChangeArrowheads="1"/>
        </xdr:cNvSpPr>
      </xdr:nvSpPr>
      <xdr:spPr bwMode="auto">
        <a:xfrm>
          <a:off x="6705600" y="209454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560" name="Text Box 19"/>
        <xdr:cNvSpPr txBox="1">
          <a:spLocks noChangeArrowheads="1"/>
        </xdr:cNvSpPr>
      </xdr:nvSpPr>
      <xdr:spPr bwMode="auto">
        <a:xfrm>
          <a:off x="6705600" y="209454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561" name="Text Box 19"/>
        <xdr:cNvSpPr txBox="1">
          <a:spLocks noChangeArrowheads="1"/>
        </xdr:cNvSpPr>
      </xdr:nvSpPr>
      <xdr:spPr bwMode="auto">
        <a:xfrm>
          <a:off x="6705600" y="209454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562" name="Text Box 19"/>
        <xdr:cNvSpPr txBox="1">
          <a:spLocks noChangeArrowheads="1"/>
        </xdr:cNvSpPr>
      </xdr:nvSpPr>
      <xdr:spPr bwMode="auto">
        <a:xfrm>
          <a:off x="6705600" y="20945475"/>
          <a:ext cx="19050" cy="161925"/>
        </a:xfrm>
        <a:prstGeom prst="rect">
          <a:avLst/>
        </a:prstGeom>
        <a:noFill/>
        <a:ln w="9525">
          <a:noFill/>
          <a:miter lim="800000"/>
          <a:headEnd/>
          <a:tailEnd/>
        </a:ln>
      </xdr:spPr>
    </xdr:sp>
    <xdr:clientData/>
  </xdr:twoCellAnchor>
  <xdr:twoCellAnchor editAs="oneCell">
    <xdr:from>
      <xdr:col>2</xdr:col>
      <xdr:colOff>609600</xdr:colOff>
      <xdr:row>1929</xdr:row>
      <xdr:rowOff>0</xdr:rowOff>
    </xdr:from>
    <xdr:to>
      <xdr:col>3</xdr:col>
      <xdr:colOff>19050</xdr:colOff>
      <xdr:row>1929</xdr:row>
      <xdr:rowOff>161925</xdr:rowOff>
    </xdr:to>
    <xdr:sp macro="" textlink="">
      <xdr:nvSpPr>
        <xdr:cNvPr id="2563" name="Text Box 19"/>
        <xdr:cNvSpPr txBox="1">
          <a:spLocks noChangeArrowheads="1"/>
        </xdr:cNvSpPr>
      </xdr:nvSpPr>
      <xdr:spPr bwMode="auto">
        <a:xfrm>
          <a:off x="6705600" y="21307425"/>
          <a:ext cx="19050" cy="161925"/>
        </a:xfrm>
        <a:prstGeom prst="rect">
          <a:avLst/>
        </a:prstGeom>
        <a:noFill/>
        <a:ln w="9525">
          <a:noFill/>
          <a:miter lim="800000"/>
          <a:headEnd/>
          <a:tailEnd/>
        </a:ln>
      </xdr:spPr>
    </xdr:sp>
    <xdr:clientData/>
  </xdr:twoCellAnchor>
  <xdr:twoCellAnchor editAs="oneCell">
    <xdr:from>
      <xdr:col>2</xdr:col>
      <xdr:colOff>609600</xdr:colOff>
      <xdr:row>1929</xdr:row>
      <xdr:rowOff>0</xdr:rowOff>
    </xdr:from>
    <xdr:to>
      <xdr:col>3</xdr:col>
      <xdr:colOff>19050</xdr:colOff>
      <xdr:row>1929</xdr:row>
      <xdr:rowOff>161925</xdr:rowOff>
    </xdr:to>
    <xdr:sp macro="" textlink="">
      <xdr:nvSpPr>
        <xdr:cNvPr id="2564" name="Text Box 19"/>
        <xdr:cNvSpPr txBox="1">
          <a:spLocks noChangeArrowheads="1"/>
        </xdr:cNvSpPr>
      </xdr:nvSpPr>
      <xdr:spPr bwMode="auto">
        <a:xfrm>
          <a:off x="6705600" y="21307425"/>
          <a:ext cx="19050" cy="161925"/>
        </a:xfrm>
        <a:prstGeom prst="rect">
          <a:avLst/>
        </a:prstGeom>
        <a:noFill/>
        <a:ln w="9525">
          <a:noFill/>
          <a:miter lim="800000"/>
          <a:headEnd/>
          <a:tailEnd/>
        </a:ln>
      </xdr:spPr>
    </xdr:sp>
    <xdr:clientData/>
  </xdr:twoCellAnchor>
  <xdr:twoCellAnchor editAs="oneCell">
    <xdr:from>
      <xdr:col>2</xdr:col>
      <xdr:colOff>609600</xdr:colOff>
      <xdr:row>1929</xdr:row>
      <xdr:rowOff>0</xdr:rowOff>
    </xdr:from>
    <xdr:to>
      <xdr:col>3</xdr:col>
      <xdr:colOff>19050</xdr:colOff>
      <xdr:row>1929</xdr:row>
      <xdr:rowOff>161925</xdr:rowOff>
    </xdr:to>
    <xdr:sp macro="" textlink="">
      <xdr:nvSpPr>
        <xdr:cNvPr id="2565" name="Text Box 19"/>
        <xdr:cNvSpPr txBox="1">
          <a:spLocks noChangeArrowheads="1"/>
        </xdr:cNvSpPr>
      </xdr:nvSpPr>
      <xdr:spPr bwMode="auto">
        <a:xfrm>
          <a:off x="6705600" y="21307425"/>
          <a:ext cx="19050" cy="161925"/>
        </a:xfrm>
        <a:prstGeom prst="rect">
          <a:avLst/>
        </a:prstGeom>
        <a:noFill/>
        <a:ln w="9525">
          <a:noFill/>
          <a:miter lim="800000"/>
          <a:headEnd/>
          <a:tailEnd/>
        </a:ln>
      </xdr:spPr>
    </xdr:sp>
    <xdr:clientData/>
  </xdr:twoCellAnchor>
  <xdr:twoCellAnchor editAs="oneCell">
    <xdr:from>
      <xdr:col>2</xdr:col>
      <xdr:colOff>609600</xdr:colOff>
      <xdr:row>1929</xdr:row>
      <xdr:rowOff>0</xdr:rowOff>
    </xdr:from>
    <xdr:to>
      <xdr:col>3</xdr:col>
      <xdr:colOff>19050</xdr:colOff>
      <xdr:row>1929</xdr:row>
      <xdr:rowOff>161925</xdr:rowOff>
    </xdr:to>
    <xdr:sp macro="" textlink="">
      <xdr:nvSpPr>
        <xdr:cNvPr id="2566" name="Text Box 19"/>
        <xdr:cNvSpPr txBox="1">
          <a:spLocks noChangeArrowheads="1"/>
        </xdr:cNvSpPr>
      </xdr:nvSpPr>
      <xdr:spPr bwMode="auto">
        <a:xfrm>
          <a:off x="6705600" y="21307425"/>
          <a:ext cx="19050" cy="161925"/>
        </a:xfrm>
        <a:prstGeom prst="rect">
          <a:avLst/>
        </a:prstGeom>
        <a:noFill/>
        <a:ln w="9525">
          <a:noFill/>
          <a:miter lim="800000"/>
          <a:headEnd/>
          <a:tailEnd/>
        </a:ln>
      </xdr:spPr>
    </xdr:sp>
    <xdr:clientData/>
  </xdr:twoCellAnchor>
  <xdr:twoCellAnchor editAs="oneCell">
    <xdr:from>
      <xdr:col>2</xdr:col>
      <xdr:colOff>609600</xdr:colOff>
      <xdr:row>1895</xdr:row>
      <xdr:rowOff>0</xdr:rowOff>
    </xdr:from>
    <xdr:to>
      <xdr:col>3</xdr:col>
      <xdr:colOff>3998</xdr:colOff>
      <xdr:row>1896</xdr:row>
      <xdr:rowOff>9527</xdr:rowOff>
    </xdr:to>
    <xdr:sp macro="" textlink="">
      <xdr:nvSpPr>
        <xdr:cNvPr id="2567" name="Text Box 19"/>
        <xdr:cNvSpPr txBox="1">
          <a:spLocks noChangeArrowheads="1"/>
        </xdr:cNvSpPr>
      </xdr:nvSpPr>
      <xdr:spPr bwMode="auto">
        <a:xfrm>
          <a:off x="6705600" y="2828925"/>
          <a:ext cx="3998" cy="257175"/>
        </a:xfrm>
        <a:prstGeom prst="rect">
          <a:avLst/>
        </a:prstGeom>
        <a:noFill/>
        <a:ln w="9525">
          <a:noFill/>
          <a:miter lim="800000"/>
          <a:headEnd/>
          <a:tailEnd/>
        </a:ln>
      </xdr:spPr>
    </xdr:sp>
    <xdr:clientData/>
  </xdr:twoCellAnchor>
  <xdr:twoCellAnchor editAs="oneCell">
    <xdr:from>
      <xdr:col>2</xdr:col>
      <xdr:colOff>609600</xdr:colOff>
      <xdr:row>1895</xdr:row>
      <xdr:rowOff>0</xdr:rowOff>
    </xdr:from>
    <xdr:to>
      <xdr:col>3</xdr:col>
      <xdr:colOff>19050</xdr:colOff>
      <xdr:row>1896</xdr:row>
      <xdr:rowOff>9526</xdr:rowOff>
    </xdr:to>
    <xdr:sp macro="" textlink="">
      <xdr:nvSpPr>
        <xdr:cNvPr id="2568"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2569"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2570"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2571"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2572"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2573"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2574"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2575"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2576"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2577" name="Text Box 19"/>
        <xdr:cNvSpPr txBox="1">
          <a:spLocks noChangeArrowheads="1"/>
        </xdr:cNvSpPr>
      </xdr:nvSpPr>
      <xdr:spPr bwMode="auto">
        <a:xfrm>
          <a:off x="6705600" y="4543425"/>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2578" name="Text Box 19"/>
        <xdr:cNvSpPr txBox="1">
          <a:spLocks noChangeArrowheads="1"/>
        </xdr:cNvSpPr>
      </xdr:nvSpPr>
      <xdr:spPr bwMode="auto">
        <a:xfrm>
          <a:off x="6705600" y="4543425"/>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2579" name="Text Box 19"/>
        <xdr:cNvSpPr txBox="1">
          <a:spLocks noChangeArrowheads="1"/>
        </xdr:cNvSpPr>
      </xdr:nvSpPr>
      <xdr:spPr bwMode="auto">
        <a:xfrm>
          <a:off x="6705600" y="4543425"/>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2580" name="Text Box 19"/>
        <xdr:cNvSpPr txBox="1">
          <a:spLocks noChangeArrowheads="1"/>
        </xdr:cNvSpPr>
      </xdr:nvSpPr>
      <xdr:spPr bwMode="auto">
        <a:xfrm>
          <a:off x="6705600" y="4543425"/>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2581" name="Text Box 19"/>
        <xdr:cNvSpPr txBox="1">
          <a:spLocks noChangeArrowheads="1"/>
        </xdr:cNvSpPr>
      </xdr:nvSpPr>
      <xdr:spPr bwMode="auto">
        <a:xfrm>
          <a:off x="6705600" y="514350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2582" name="Text Box 19"/>
        <xdr:cNvSpPr txBox="1">
          <a:spLocks noChangeArrowheads="1"/>
        </xdr:cNvSpPr>
      </xdr:nvSpPr>
      <xdr:spPr bwMode="auto">
        <a:xfrm>
          <a:off x="6705600" y="514350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2583" name="Text Box 19"/>
        <xdr:cNvSpPr txBox="1">
          <a:spLocks noChangeArrowheads="1"/>
        </xdr:cNvSpPr>
      </xdr:nvSpPr>
      <xdr:spPr bwMode="auto">
        <a:xfrm>
          <a:off x="6705600" y="514350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2584" name="Text Box 19"/>
        <xdr:cNvSpPr txBox="1">
          <a:spLocks noChangeArrowheads="1"/>
        </xdr:cNvSpPr>
      </xdr:nvSpPr>
      <xdr:spPr bwMode="auto">
        <a:xfrm>
          <a:off x="6705600" y="5143500"/>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2585" name="Text Box 19"/>
        <xdr:cNvSpPr txBox="1">
          <a:spLocks noChangeArrowheads="1"/>
        </xdr:cNvSpPr>
      </xdr:nvSpPr>
      <xdr:spPr bwMode="auto">
        <a:xfrm>
          <a:off x="6705600" y="8782050"/>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2586" name="Text Box 19"/>
        <xdr:cNvSpPr txBox="1">
          <a:spLocks noChangeArrowheads="1"/>
        </xdr:cNvSpPr>
      </xdr:nvSpPr>
      <xdr:spPr bwMode="auto">
        <a:xfrm>
          <a:off x="6705600" y="8782050"/>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2587" name="Text Box 19"/>
        <xdr:cNvSpPr txBox="1">
          <a:spLocks noChangeArrowheads="1"/>
        </xdr:cNvSpPr>
      </xdr:nvSpPr>
      <xdr:spPr bwMode="auto">
        <a:xfrm>
          <a:off x="6705600" y="8782050"/>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2588" name="Text Box 19"/>
        <xdr:cNvSpPr txBox="1">
          <a:spLocks noChangeArrowheads="1"/>
        </xdr:cNvSpPr>
      </xdr:nvSpPr>
      <xdr:spPr bwMode="auto">
        <a:xfrm>
          <a:off x="6705600" y="8782050"/>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2589" name="Text Box 19"/>
        <xdr:cNvSpPr txBox="1">
          <a:spLocks noChangeArrowheads="1"/>
        </xdr:cNvSpPr>
      </xdr:nvSpPr>
      <xdr:spPr bwMode="auto">
        <a:xfrm>
          <a:off x="6705600" y="10229850"/>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2590" name="Text Box 19"/>
        <xdr:cNvSpPr txBox="1">
          <a:spLocks noChangeArrowheads="1"/>
        </xdr:cNvSpPr>
      </xdr:nvSpPr>
      <xdr:spPr bwMode="auto">
        <a:xfrm>
          <a:off x="6705600" y="10229850"/>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2591" name="Text Box 19"/>
        <xdr:cNvSpPr txBox="1">
          <a:spLocks noChangeArrowheads="1"/>
        </xdr:cNvSpPr>
      </xdr:nvSpPr>
      <xdr:spPr bwMode="auto">
        <a:xfrm>
          <a:off x="6705600" y="10229850"/>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2592" name="Text Box 19"/>
        <xdr:cNvSpPr txBox="1">
          <a:spLocks noChangeArrowheads="1"/>
        </xdr:cNvSpPr>
      </xdr:nvSpPr>
      <xdr:spPr bwMode="auto">
        <a:xfrm>
          <a:off x="6705600" y="10229850"/>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2593" name="Text Box 19"/>
        <xdr:cNvSpPr txBox="1">
          <a:spLocks noChangeArrowheads="1"/>
        </xdr:cNvSpPr>
      </xdr:nvSpPr>
      <xdr:spPr bwMode="auto">
        <a:xfrm>
          <a:off x="6705600" y="1296352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2594" name="Text Box 19"/>
        <xdr:cNvSpPr txBox="1">
          <a:spLocks noChangeArrowheads="1"/>
        </xdr:cNvSpPr>
      </xdr:nvSpPr>
      <xdr:spPr bwMode="auto">
        <a:xfrm>
          <a:off x="6705600" y="1296352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2595" name="Text Box 19"/>
        <xdr:cNvSpPr txBox="1">
          <a:spLocks noChangeArrowheads="1"/>
        </xdr:cNvSpPr>
      </xdr:nvSpPr>
      <xdr:spPr bwMode="auto">
        <a:xfrm>
          <a:off x="6705600" y="1296352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2596" name="Text Box 19"/>
        <xdr:cNvSpPr txBox="1">
          <a:spLocks noChangeArrowheads="1"/>
        </xdr:cNvSpPr>
      </xdr:nvSpPr>
      <xdr:spPr bwMode="auto">
        <a:xfrm>
          <a:off x="6705600" y="1296352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2597" name="Text Box 19"/>
        <xdr:cNvSpPr txBox="1">
          <a:spLocks noChangeArrowheads="1"/>
        </xdr:cNvSpPr>
      </xdr:nvSpPr>
      <xdr:spPr bwMode="auto">
        <a:xfrm>
          <a:off x="6705600" y="140493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2598" name="Text Box 19"/>
        <xdr:cNvSpPr txBox="1">
          <a:spLocks noChangeArrowheads="1"/>
        </xdr:cNvSpPr>
      </xdr:nvSpPr>
      <xdr:spPr bwMode="auto">
        <a:xfrm>
          <a:off x="6705600" y="140493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2599" name="Text Box 19"/>
        <xdr:cNvSpPr txBox="1">
          <a:spLocks noChangeArrowheads="1"/>
        </xdr:cNvSpPr>
      </xdr:nvSpPr>
      <xdr:spPr bwMode="auto">
        <a:xfrm>
          <a:off x="6705600" y="140493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2600" name="Text Box 19"/>
        <xdr:cNvSpPr txBox="1">
          <a:spLocks noChangeArrowheads="1"/>
        </xdr:cNvSpPr>
      </xdr:nvSpPr>
      <xdr:spPr bwMode="auto">
        <a:xfrm>
          <a:off x="6705600" y="14049375"/>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2601" name="Text Box 19"/>
        <xdr:cNvSpPr txBox="1">
          <a:spLocks noChangeArrowheads="1"/>
        </xdr:cNvSpPr>
      </xdr:nvSpPr>
      <xdr:spPr bwMode="auto">
        <a:xfrm>
          <a:off x="6705600" y="149542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2602" name="Text Box 19"/>
        <xdr:cNvSpPr txBox="1">
          <a:spLocks noChangeArrowheads="1"/>
        </xdr:cNvSpPr>
      </xdr:nvSpPr>
      <xdr:spPr bwMode="auto">
        <a:xfrm>
          <a:off x="6705600" y="149542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2603" name="Text Box 19"/>
        <xdr:cNvSpPr txBox="1">
          <a:spLocks noChangeArrowheads="1"/>
        </xdr:cNvSpPr>
      </xdr:nvSpPr>
      <xdr:spPr bwMode="auto">
        <a:xfrm>
          <a:off x="6705600" y="149542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2604" name="Text Box 19"/>
        <xdr:cNvSpPr txBox="1">
          <a:spLocks noChangeArrowheads="1"/>
        </xdr:cNvSpPr>
      </xdr:nvSpPr>
      <xdr:spPr bwMode="auto">
        <a:xfrm>
          <a:off x="6705600" y="14954250"/>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2605" name="Text Box 19"/>
        <xdr:cNvSpPr txBox="1">
          <a:spLocks noChangeArrowheads="1"/>
        </xdr:cNvSpPr>
      </xdr:nvSpPr>
      <xdr:spPr bwMode="auto">
        <a:xfrm>
          <a:off x="6705600" y="1694497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2606" name="Text Box 19"/>
        <xdr:cNvSpPr txBox="1">
          <a:spLocks noChangeArrowheads="1"/>
        </xdr:cNvSpPr>
      </xdr:nvSpPr>
      <xdr:spPr bwMode="auto">
        <a:xfrm>
          <a:off x="6705600" y="1694497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2607" name="Text Box 19"/>
        <xdr:cNvSpPr txBox="1">
          <a:spLocks noChangeArrowheads="1"/>
        </xdr:cNvSpPr>
      </xdr:nvSpPr>
      <xdr:spPr bwMode="auto">
        <a:xfrm>
          <a:off x="6705600" y="1694497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2608" name="Text Box 19"/>
        <xdr:cNvSpPr txBox="1">
          <a:spLocks noChangeArrowheads="1"/>
        </xdr:cNvSpPr>
      </xdr:nvSpPr>
      <xdr:spPr bwMode="auto">
        <a:xfrm>
          <a:off x="6705600" y="16944975"/>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2609" name="Text Box 19"/>
        <xdr:cNvSpPr txBox="1">
          <a:spLocks noChangeArrowheads="1"/>
        </xdr:cNvSpPr>
      </xdr:nvSpPr>
      <xdr:spPr bwMode="auto">
        <a:xfrm>
          <a:off x="6705600" y="1784985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2610" name="Text Box 19"/>
        <xdr:cNvSpPr txBox="1">
          <a:spLocks noChangeArrowheads="1"/>
        </xdr:cNvSpPr>
      </xdr:nvSpPr>
      <xdr:spPr bwMode="auto">
        <a:xfrm>
          <a:off x="6705600" y="1784985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2611" name="Text Box 19"/>
        <xdr:cNvSpPr txBox="1">
          <a:spLocks noChangeArrowheads="1"/>
        </xdr:cNvSpPr>
      </xdr:nvSpPr>
      <xdr:spPr bwMode="auto">
        <a:xfrm>
          <a:off x="6705600" y="1784985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2612" name="Text Box 19"/>
        <xdr:cNvSpPr txBox="1">
          <a:spLocks noChangeArrowheads="1"/>
        </xdr:cNvSpPr>
      </xdr:nvSpPr>
      <xdr:spPr bwMode="auto">
        <a:xfrm>
          <a:off x="6705600" y="1784985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2613" name="Text Box 19"/>
        <xdr:cNvSpPr txBox="1">
          <a:spLocks noChangeArrowheads="1"/>
        </xdr:cNvSpPr>
      </xdr:nvSpPr>
      <xdr:spPr bwMode="auto">
        <a:xfrm>
          <a:off x="6705600" y="1912620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2614" name="Text Box 19"/>
        <xdr:cNvSpPr txBox="1">
          <a:spLocks noChangeArrowheads="1"/>
        </xdr:cNvSpPr>
      </xdr:nvSpPr>
      <xdr:spPr bwMode="auto">
        <a:xfrm>
          <a:off x="6705600" y="1912620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2615" name="Text Box 19"/>
        <xdr:cNvSpPr txBox="1">
          <a:spLocks noChangeArrowheads="1"/>
        </xdr:cNvSpPr>
      </xdr:nvSpPr>
      <xdr:spPr bwMode="auto">
        <a:xfrm>
          <a:off x="6705600" y="1912620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2616" name="Text Box 19"/>
        <xdr:cNvSpPr txBox="1">
          <a:spLocks noChangeArrowheads="1"/>
        </xdr:cNvSpPr>
      </xdr:nvSpPr>
      <xdr:spPr bwMode="auto">
        <a:xfrm>
          <a:off x="6705600" y="191262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2617" name="Text Box 19"/>
        <xdr:cNvSpPr txBox="1">
          <a:spLocks noChangeArrowheads="1"/>
        </xdr:cNvSpPr>
      </xdr:nvSpPr>
      <xdr:spPr bwMode="auto">
        <a:xfrm>
          <a:off x="6705600" y="194881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2618" name="Text Box 19"/>
        <xdr:cNvSpPr txBox="1">
          <a:spLocks noChangeArrowheads="1"/>
        </xdr:cNvSpPr>
      </xdr:nvSpPr>
      <xdr:spPr bwMode="auto">
        <a:xfrm>
          <a:off x="6705600" y="194881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2619" name="Text Box 19"/>
        <xdr:cNvSpPr txBox="1">
          <a:spLocks noChangeArrowheads="1"/>
        </xdr:cNvSpPr>
      </xdr:nvSpPr>
      <xdr:spPr bwMode="auto">
        <a:xfrm>
          <a:off x="6705600" y="194881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2620" name="Text Box 19"/>
        <xdr:cNvSpPr txBox="1">
          <a:spLocks noChangeArrowheads="1"/>
        </xdr:cNvSpPr>
      </xdr:nvSpPr>
      <xdr:spPr bwMode="auto">
        <a:xfrm>
          <a:off x="6705600" y="19488150"/>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2621" name="Text Box 19"/>
        <xdr:cNvSpPr txBox="1">
          <a:spLocks noChangeArrowheads="1"/>
        </xdr:cNvSpPr>
      </xdr:nvSpPr>
      <xdr:spPr bwMode="auto">
        <a:xfrm>
          <a:off x="6705600" y="2022157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2622" name="Text Box 19"/>
        <xdr:cNvSpPr txBox="1">
          <a:spLocks noChangeArrowheads="1"/>
        </xdr:cNvSpPr>
      </xdr:nvSpPr>
      <xdr:spPr bwMode="auto">
        <a:xfrm>
          <a:off x="6705600" y="2022157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2623" name="Text Box 19"/>
        <xdr:cNvSpPr txBox="1">
          <a:spLocks noChangeArrowheads="1"/>
        </xdr:cNvSpPr>
      </xdr:nvSpPr>
      <xdr:spPr bwMode="auto">
        <a:xfrm>
          <a:off x="6705600" y="2022157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2624" name="Text Box 19"/>
        <xdr:cNvSpPr txBox="1">
          <a:spLocks noChangeArrowheads="1"/>
        </xdr:cNvSpPr>
      </xdr:nvSpPr>
      <xdr:spPr bwMode="auto">
        <a:xfrm>
          <a:off x="6705600" y="202215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625" name="Text Box 19"/>
        <xdr:cNvSpPr txBox="1">
          <a:spLocks noChangeArrowheads="1"/>
        </xdr:cNvSpPr>
      </xdr:nvSpPr>
      <xdr:spPr bwMode="auto">
        <a:xfrm>
          <a:off x="6705600" y="2058352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626" name="Text Box 19"/>
        <xdr:cNvSpPr txBox="1">
          <a:spLocks noChangeArrowheads="1"/>
        </xdr:cNvSpPr>
      </xdr:nvSpPr>
      <xdr:spPr bwMode="auto">
        <a:xfrm>
          <a:off x="6705600" y="2058352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627" name="Text Box 19"/>
        <xdr:cNvSpPr txBox="1">
          <a:spLocks noChangeArrowheads="1"/>
        </xdr:cNvSpPr>
      </xdr:nvSpPr>
      <xdr:spPr bwMode="auto">
        <a:xfrm>
          <a:off x="6705600" y="2058352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628" name="Text Box 19"/>
        <xdr:cNvSpPr txBox="1">
          <a:spLocks noChangeArrowheads="1"/>
        </xdr:cNvSpPr>
      </xdr:nvSpPr>
      <xdr:spPr bwMode="auto">
        <a:xfrm>
          <a:off x="6705600" y="205835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629" name="Text Box 19"/>
        <xdr:cNvSpPr txBox="1">
          <a:spLocks noChangeArrowheads="1"/>
        </xdr:cNvSpPr>
      </xdr:nvSpPr>
      <xdr:spPr bwMode="auto">
        <a:xfrm>
          <a:off x="6705600" y="209454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630" name="Text Box 19"/>
        <xdr:cNvSpPr txBox="1">
          <a:spLocks noChangeArrowheads="1"/>
        </xdr:cNvSpPr>
      </xdr:nvSpPr>
      <xdr:spPr bwMode="auto">
        <a:xfrm>
          <a:off x="6705600" y="209454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631" name="Text Box 19"/>
        <xdr:cNvSpPr txBox="1">
          <a:spLocks noChangeArrowheads="1"/>
        </xdr:cNvSpPr>
      </xdr:nvSpPr>
      <xdr:spPr bwMode="auto">
        <a:xfrm>
          <a:off x="6705600" y="209454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632" name="Text Box 19"/>
        <xdr:cNvSpPr txBox="1">
          <a:spLocks noChangeArrowheads="1"/>
        </xdr:cNvSpPr>
      </xdr:nvSpPr>
      <xdr:spPr bwMode="auto">
        <a:xfrm>
          <a:off x="6705600" y="20945475"/>
          <a:ext cx="19050" cy="161925"/>
        </a:xfrm>
        <a:prstGeom prst="rect">
          <a:avLst/>
        </a:prstGeom>
        <a:noFill/>
        <a:ln w="9525">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409575</xdr:colOff>
      <xdr:row>0</xdr:row>
      <xdr:rowOff>123825</xdr:rowOff>
    </xdr:from>
    <xdr:to>
      <xdr:col>1</xdr:col>
      <xdr:colOff>3090413</xdr:colOff>
      <xdr:row>3</xdr:row>
      <xdr:rowOff>133350</xdr:rowOff>
    </xdr:to>
    <xdr:pic>
      <xdr:nvPicPr>
        <xdr:cNvPr id="2" name="Imagem 1" descr="LogoHorizontal3D.jpg"/>
        <xdr:cNvPicPr>
          <a:picLocks noChangeAspect="1" noChangeArrowheads="1"/>
        </xdr:cNvPicPr>
      </xdr:nvPicPr>
      <xdr:blipFill>
        <a:blip xmlns:r="http://schemas.openxmlformats.org/officeDocument/2006/relationships" r:embed="rId1" cstate="print"/>
        <a:srcRect/>
        <a:stretch>
          <a:fillRect/>
        </a:stretch>
      </xdr:blipFill>
      <xdr:spPr bwMode="auto">
        <a:xfrm>
          <a:off x="409575" y="123825"/>
          <a:ext cx="3214238" cy="695325"/>
        </a:xfrm>
        <a:prstGeom prst="rect">
          <a:avLst/>
        </a:prstGeom>
        <a:noFill/>
        <a:ln w="9525">
          <a:noFill/>
          <a:miter lim="800000"/>
          <a:headEnd/>
          <a:tailEnd/>
        </a:ln>
      </xdr:spPr>
    </xdr:pic>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5"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6"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7"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8"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9"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0"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1"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2"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3"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4"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5"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6"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7"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8"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9"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20"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21"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22"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23"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24"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25"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26"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27"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28"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29"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30"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31"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32"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33"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34"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35"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36"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37"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38"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39"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40"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41"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42"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43"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44"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45"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46"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47"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48"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49"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50"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51"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52"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53"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54"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24</xdr:row>
      <xdr:rowOff>9525</xdr:rowOff>
    </xdr:to>
    <xdr:sp macro="" textlink="">
      <xdr:nvSpPr>
        <xdr:cNvPr id="55" name="Text Box 19"/>
        <xdr:cNvSpPr txBox="1">
          <a:spLocks noChangeArrowheads="1"/>
        </xdr:cNvSpPr>
      </xdr:nvSpPr>
      <xdr:spPr bwMode="auto">
        <a:xfrm>
          <a:off x="7134225" y="4524375"/>
          <a:ext cx="25400" cy="542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24</xdr:row>
      <xdr:rowOff>9525</xdr:rowOff>
    </xdr:to>
    <xdr:sp macro="" textlink="">
      <xdr:nvSpPr>
        <xdr:cNvPr id="56" name="Text Box 19"/>
        <xdr:cNvSpPr txBox="1">
          <a:spLocks noChangeArrowheads="1"/>
        </xdr:cNvSpPr>
      </xdr:nvSpPr>
      <xdr:spPr bwMode="auto">
        <a:xfrm>
          <a:off x="7134225" y="4524375"/>
          <a:ext cx="25400" cy="542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24</xdr:row>
      <xdr:rowOff>9525</xdr:rowOff>
    </xdr:to>
    <xdr:sp macro="" textlink="">
      <xdr:nvSpPr>
        <xdr:cNvPr id="57" name="Text Box 19"/>
        <xdr:cNvSpPr txBox="1">
          <a:spLocks noChangeArrowheads="1"/>
        </xdr:cNvSpPr>
      </xdr:nvSpPr>
      <xdr:spPr bwMode="auto">
        <a:xfrm>
          <a:off x="7134225" y="4524375"/>
          <a:ext cx="25400" cy="542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24</xdr:row>
      <xdr:rowOff>9525</xdr:rowOff>
    </xdr:to>
    <xdr:sp macro="" textlink="">
      <xdr:nvSpPr>
        <xdr:cNvPr id="58" name="Text Box 19"/>
        <xdr:cNvSpPr txBox="1">
          <a:spLocks noChangeArrowheads="1"/>
        </xdr:cNvSpPr>
      </xdr:nvSpPr>
      <xdr:spPr bwMode="auto">
        <a:xfrm>
          <a:off x="7134225" y="4524375"/>
          <a:ext cx="25400" cy="542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24</xdr:row>
      <xdr:rowOff>9525</xdr:rowOff>
    </xdr:to>
    <xdr:sp macro="" textlink="">
      <xdr:nvSpPr>
        <xdr:cNvPr id="59" name="Text Box 19"/>
        <xdr:cNvSpPr txBox="1">
          <a:spLocks noChangeArrowheads="1"/>
        </xdr:cNvSpPr>
      </xdr:nvSpPr>
      <xdr:spPr bwMode="auto">
        <a:xfrm>
          <a:off x="7134225" y="4524375"/>
          <a:ext cx="25400" cy="542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60"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61"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62"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63"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64"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3175</xdr:rowOff>
    </xdr:to>
    <xdr:sp macro="" textlink="">
      <xdr:nvSpPr>
        <xdr:cNvPr id="65" name="Text Box 19"/>
        <xdr:cNvSpPr txBox="1">
          <a:spLocks noChangeArrowheads="1"/>
        </xdr:cNvSpPr>
      </xdr:nvSpPr>
      <xdr:spPr bwMode="auto">
        <a:xfrm>
          <a:off x="7134225" y="4524375"/>
          <a:ext cx="25400" cy="161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3175</xdr:rowOff>
    </xdr:to>
    <xdr:sp macro="" textlink="">
      <xdr:nvSpPr>
        <xdr:cNvPr id="66" name="Text Box 19"/>
        <xdr:cNvSpPr txBox="1">
          <a:spLocks noChangeArrowheads="1"/>
        </xdr:cNvSpPr>
      </xdr:nvSpPr>
      <xdr:spPr bwMode="auto">
        <a:xfrm>
          <a:off x="7134225" y="4524375"/>
          <a:ext cx="25400" cy="161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3175</xdr:rowOff>
    </xdr:to>
    <xdr:sp macro="" textlink="">
      <xdr:nvSpPr>
        <xdr:cNvPr id="67" name="Text Box 19"/>
        <xdr:cNvSpPr txBox="1">
          <a:spLocks noChangeArrowheads="1"/>
        </xdr:cNvSpPr>
      </xdr:nvSpPr>
      <xdr:spPr bwMode="auto">
        <a:xfrm>
          <a:off x="7134225" y="4524375"/>
          <a:ext cx="25400" cy="161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3175</xdr:rowOff>
    </xdr:to>
    <xdr:sp macro="" textlink="">
      <xdr:nvSpPr>
        <xdr:cNvPr id="68" name="Text Box 19"/>
        <xdr:cNvSpPr txBox="1">
          <a:spLocks noChangeArrowheads="1"/>
        </xdr:cNvSpPr>
      </xdr:nvSpPr>
      <xdr:spPr bwMode="auto">
        <a:xfrm>
          <a:off x="7134225" y="4524375"/>
          <a:ext cx="25400" cy="161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3175</xdr:rowOff>
    </xdr:to>
    <xdr:sp macro="" textlink="">
      <xdr:nvSpPr>
        <xdr:cNvPr id="69" name="Text Box 19"/>
        <xdr:cNvSpPr txBox="1">
          <a:spLocks noChangeArrowheads="1"/>
        </xdr:cNvSpPr>
      </xdr:nvSpPr>
      <xdr:spPr bwMode="auto">
        <a:xfrm>
          <a:off x="7134225" y="4524375"/>
          <a:ext cx="25400" cy="161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3175</xdr:rowOff>
    </xdr:to>
    <xdr:sp macro="" textlink="">
      <xdr:nvSpPr>
        <xdr:cNvPr id="70" name="Text Box 19"/>
        <xdr:cNvSpPr txBox="1">
          <a:spLocks noChangeArrowheads="1"/>
        </xdr:cNvSpPr>
      </xdr:nvSpPr>
      <xdr:spPr bwMode="auto">
        <a:xfrm>
          <a:off x="7134225" y="4524375"/>
          <a:ext cx="25400" cy="161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3175</xdr:rowOff>
    </xdr:to>
    <xdr:sp macro="" textlink="">
      <xdr:nvSpPr>
        <xdr:cNvPr id="71" name="Text Box 19"/>
        <xdr:cNvSpPr txBox="1">
          <a:spLocks noChangeArrowheads="1"/>
        </xdr:cNvSpPr>
      </xdr:nvSpPr>
      <xdr:spPr bwMode="auto">
        <a:xfrm>
          <a:off x="7134225" y="4524375"/>
          <a:ext cx="25400" cy="161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3175</xdr:rowOff>
    </xdr:to>
    <xdr:sp macro="" textlink="">
      <xdr:nvSpPr>
        <xdr:cNvPr id="72" name="Text Box 19"/>
        <xdr:cNvSpPr txBox="1">
          <a:spLocks noChangeArrowheads="1"/>
        </xdr:cNvSpPr>
      </xdr:nvSpPr>
      <xdr:spPr bwMode="auto">
        <a:xfrm>
          <a:off x="7134225" y="4524375"/>
          <a:ext cx="25400" cy="161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73"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74"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75"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76"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77"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78"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79"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80"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81"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82"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83"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84"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85"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86"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87"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88"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89"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90"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91"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92"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93"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94"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69850</xdr:rowOff>
    </xdr:to>
    <xdr:sp macro="" textlink="">
      <xdr:nvSpPr>
        <xdr:cNvPr id="95" name="Text Box 19"/>
        <xdr:cNvSpPr txBox="1">
          <a:spLocks noChangeArrowheads="1"/>
        </xdr:cNvSpPr>
      </xdr:nvSpPr>
      <xdr:spPr bwMode="auto">
        <a:xfrm>
          <a:off x="7134225" y="4524375"/>
          <a:ext cx="25400" cy="228600"/>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69850</xdr:rowOff>
    </xdr:to>
    <xdr:sp macro="" textlink="">
      <xdr:nvSpPr>
        <xdr:cNvPr id="96" name="Text Box 19"/>
        <xdr:cNvSpPr txBox="1">
          <a:spLocks noChangeArrowheads="1"/>
        </xdr:cNvSpPr>
      </xdr:nvSpPr>
      <xdr:spPr bwMode="auto">
        <a:xfrm>
          <a:off x="7134225" y="4524375"/>
          <a:ext cx="25400" cy="228600"/>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97"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98"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99"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00"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01"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102"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03"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04"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05"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06"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07"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08"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09"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10"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11"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12"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13"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14"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115"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116"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17"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18"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19"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120"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21"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22"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23"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24"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25"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126"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127"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28"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29"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30"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31"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32"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33"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34"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35"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36"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37"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38"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39"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40"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41"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42"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6</xdr:col>
      <xdr:colOff>609600</xdr:colOff>
      <xdr:row>22</xdr:row>
      <xdr:rowOff>0</xdr:rowOff>
    </xdr:from>
    <xdr:to>
      <xdr:col>6</xdr:col>
      <xdr:colOff>796925</xdr:colOff>
      <xdr:row>24</xdr:row>
      <xdr:rowOff>9525</xdr:rowOff>
    </xdr:to>
    <xdr:sp macro="" textlink="">
      <xdr:nvSpPr>
        <xdr:cNvPr id="148" name="Text Box 19"/>
        <xdr:cNvSpPr txBox="1">
          <a:spLocks noChangeArrowheads="1"/>
        </xdr:cNvSpPr>
      </xdr:nvSpPr>
      <xdr:spPr bwMode="auto">
        <a:xfrm>
          <a:off x="8858250" y="4524375"/>
          <a:ext cx="187325" cy="542925"/>
        </a:xfrm>
        <a:prstGeom prst="rect">
          <a:avLst/>
        </a:prstGeom>
        <a:noFill/>
        <a:ln w="9525">
          <a:noFill/>
          <a:miter lim="800000"/>
          <a:headEnd/>
          <a:tailEnd/>
        </a:ln>
      </xdr:spPr>
    </xdr:sp>
    <xdr:clientData/>
  </xdr:twoCellAnchor>
  <xdr:twoCellAnchor editAs="oneCell">
    <xdr:from>
      <xdr:col>6</xdr:col>
      <xdr:colOff>609600</xdr:colOff>
      <xdr:row>22</xdr:row>
      <xdr:rowOff>0</xdr:rowOff>
    </xdr:from>
    <xdr:to>
      <xdr:col>6</xdr:col>
      <xdr:colOff>796925</xdr:colOff>
      <xdr:row>24</xdr:row>
      <xdr:rowOff>9525</xdr:rowOff>
    </xdr:to>
    <xdr:sp macro="" textlink="">
      <xdr:nvSpPr>
        <xdr:cNvPr id="149" name="Text Box 19"/>
        <xdr:cNvSpPr txBox="1">
          <a:spLocks noChangeArrowheads="1"/>
        </xdr:cNvSpPr>
      </xdr:nvSpPr>
      <xdr:spPr bwMode="auto">
        <a:xfrm>
          <a:off x="8858250" y="4524375"/>
          <a:ext cx="187325" cy="542925"/>
        </a:xfrm>
        <a:prstGeom prst="rect">
          <a:avLst/>
        </a:prstGeom>
        <a:noFill/>
        <a:ln w="9525">
          <a:noFill/>
          <a:miter lim="800000"/>
          <a:headEnd/>
          <a:tailEnd/>
        </a:ln>
      </xdr:spPr>
    </xdr:sp>
    <xdr:clientData/>
  </xdr:twoCellAnchor>
  <xdr:twoCellAnchor editAs="oneCell">
    <xdr:from>
      <xdr:col>6</xdr:col>
      <xdr:colOff>609600</xdr:colOff>
      <xdr:row>22</xdr:row>
      <xdr:rowOff>0</xdr:rowOff>
    </xdr:from>
    <xdr:to>
      <xdr:col>6</xdr:col>
      <xdr:colOff>796925</xdr:colOff>
      <xdr:row>24</xdr:row>
      <xdr:rowOff>9525</xdr:rowOff>
    </xdr:to>
    <xdr:sp macro="" textlink="">
      <xdr:nvSpPr>
        <xdr:cNvPr id="150" name="Text Box 19"/>
        <xdr:cNvSpPr txBox="1">
          <a:spLocks noChangeArrowheads="1"/>
        </xdr:cNvSpPr>
      </xdr:nvSpPr>
      <xdr:spPr bwMode="auto">
        <a:xfrm>
          <a:off x="8858250" y="4524375"/>
          <a:ext cx="187325" cy="542925"/>
        </a:xfrm>
        <a:prstGeom prst="rect">
          <a:avLst/>
        </a:prstGeom>
        <a:noFill/>
        <a:ln w="9525">
          <a:noFill/>
          <a:miter lim="800000"/>
          <a:headEnd/>
          <a:tailEnd/>
        </a:ln>
      </xdr:spPr>
    </xdr:sp>
    <xdr:clientData/>
  </xdr:twoCellAnchor>
  <xdr:twoCellAnchor editAs="oneCell">
    <xdr:from>
      <xdr:col>6</xdr:col>
      <xdr:colOff>609600</xdr:colOff>
      <xdr:row>22</xdr:row>
      <xdr:rowOff>0</xdr:rowOff>
    </xdr:from>
    <xdr:to>
      <xdr:col>6</xdr:col>
      <xdr:colOff>796925</xdr:colOff>
      <xdr:row>24</xdr:row>
      <xdr:rowOff>9525</xdr:rowOff>
    </xdr:to>
    <xdr:sp macro="" textlink="">
      <xdr:nvSpPr>
        <xdr:cNvPr id="151" name="Text Box 19"/>
        <xdr:cNvSpPr txBox="1">
          <a:spLocks noChangeArrowheads="1"/>
        </xdr:cNvSpPr>
      </xdr:nvSpPr>
      <xdr:spPr bwMode="auto">
        <a:xfrm>
          <a:off x="8858250" y="4524375"/>
          <a:ext cx="187325" cy="542925"/>
        </a:xfrm>
        <a:prstGeom prst="rect">
          <a:avLst/>
        </a:prstGeom>
        <a:noFill/>
        <a:ln w="9525">
          <a:noFill/>
          <a:miter lim="800000"/>
          <a:headEnd/>
          <a:tailEnd/>
        </a:ln>
      </xdr:spPr>
    </xdr:sp>
    <xdr:clientData/>
  </xdr:twoCellAnchor>
  <xdr:twoCellAnchor editAs="oneCell">
    <xdr:from>
      <xdr:col>6</xdr:col>
      <xdr:colOff>609600</xdr:colOff>
      <xdr:row>22</xdr:row>
      <xdr:rowOff>0</xdr:rowOff>
    </xdr:from>
    <xdr:to>
      <xdr:col>6</xdr:col>
      <xdr:colOff>796925</xdr:colOff>
      <xdr:row>24</xdr:row>
      <xdr:rowOff>9525</xdr:rowOff>
    </xdr:to>
    <xdr:sp macro="" textlink="">
      <xdr:nvSpPr>
        <xdr:cNvPr id="152" name="Text Box 19"/>
        <xdr:cNvSpPr txBox="1">
          <a:spLocks noChangeArrowheads="1"/>
        </xdr:cNvSpPr>
      </xdr:nvSpPr>
      <xdr:spPr bwMode="auto">
        <a:xfrm>
          <a:off x="8858250" y="4524375"/>
          <a:ext cx="187325" cy="542925"/>
        </a:xfrm>
        <a:prstGeom prst="rect">
          <a:avLst/>
        </a:prstGeom>
        <a:noFill/>
        <a:ln w="9525">
          <a:noFill/>
          <a:miter lim="800000"/>
          <a:headEnd/>
          <a:tailEnd/>
        </a:ln>
      </xdr:spPr>
    </xdr:sp>
    <xdr:clientData/>
  </xdr:twoCellAnchor>
  <xdr:twoCellAnchor editAs="oneCell">
    <xdr:from>
      <xdr:col>6</xdr:col>
      <xdr:colOff>609600</xdr:colOff>
      <xdr:row>22</xdr:row>
      <xdr:rowOff>0</xdr:rowOff>
    </xdr:from>
    <xdr:to>
      <xdr:col>6</xdr:col>
      <xdr:colOff>635000</xdr:colOff>
      <xdr:row>24</xdr:row>
      <xdr:rowOff>9525</xdr:rowOff>
    </xdr:to>
    <xdr:sp macro="" textlink="">
      <xdr:nvSpPr>
        <xdr:cNvPr id="158" name="Text Box 19"/>
        <xdr:cNvSpPr txBox="1">
          <a:spLocks noChangeArrowheads="1"/>
        </xdr:cNvSpPr>
      </xdr:nvSpPr>
      <xdr:spPr bwMode="auto">
        <a:xfrm>
          <a:off x="7150100" y="4556125"/>
          <a:ext cx="25400" cy="549275"/>
        </a:xfrm>
        <a:prstGeom prst="rect">
          <a:avLst/>
        </a:prstGeom>
        <a:noFill/>
        <a:ln w="9525">
          <a:noFill/>
          <a:miter lim="800000"/>
          <a:headEnd/>
          <a:tailEnd/>
        </a:ln>
      </xdr:spPr>
    </xdr:sp>
    <xdr:clientData/>
  </xdr:twoCellAnchor>
  <xdr:twoCellAnchor editAs="oneCell">
    <xdr:from>
      <xdr:col>6</xdr:col>
      <xdr:colOff>609600</xdr:colOff>
      <xdr:row>22</xdr:row>
      <xdr:rowOff>0</xdr:rowOff>
    </xdr:from>
    <xdr:to>
      <xdr:col>6</xdr:col>
      <xdr:colOff>635000</xdr:colOff>
      <xdr:row>24</xdr:row>
      <xdr:rowOff>9525</xdr:rowOff>
    </xdr:to>
    <xdr:sp macro="" textlink="">
      <xdr:nvSpPr>
        <xdr:cNvPr id="159" name="Text Box 19"/>
        <xdr:cNvSpPr txBox="1">
          <a:spLocks noChangeArrowheads="1"/>
        </xdr:cNvSpPr>
      </xdr:nvSpPr>
      <xdr:spPr bwMode="auto">
        <a:xfrm>
          <a:off x="7150100" y="4556125"/>
          <a:ext cx="25400" cy="549275"/>
        </a:xfrm>
        <a:prstGeom prst="rect">
          <a:avLst/>
        </a:prstGeom>
        <a:noFill/>
        <a:ln w="9525">
          <a:noFill/>
          <a:miter lim="800000"/>
          <a:headEnd/>
          <a:tailEnd/>
        </a:ln>
      </xdr:spPr>
    </xdr:sp>
    <xdr:clientData/>
  </xdr:twoCellAnchor>
  <xdr:twoCellAnchor editAs="oneCell">
    <xdr:from>
      <xdr:col>27</xdr:col>
      <xdr:colOff>609600</xdr:colOff>
      <xdr:row>22</xdr:row>
      <xdr:rowOff>0</xdr:rowOff>
    </xdr:from>
    <xdr:to>
      <xdr:col>27</xdr:col>
      <xdr:colOff>796925</xdr:colOff>
      <xdr:row>24</xdr:row>
      <xdr:rowOff>9525</xdr:rowOff>
    </xdr:to>
    <xdr:sp macro="" textlink="">
      <xdr:nvSpPr>
        <xdr:cNvPr id="163" name="Text Box 19"/>
        <xdr:cNvSpPr txBox="1">
          <a:spLocks noChangeArrowheads="1"/>
        </xdr:cNvSpPr>
      </xdr:nvSpPr>
      <xdr:spPr bwMode="auto">
        <a:xfrm>
          <a:off x="10753725" y="4556125"/>
          <a:ext cx="187325" cy="549275"/>
        </a:xfrm>
        <a:prstGeom prst="rect">
          <a:avLst/>
        </a:prstGeom>
        <a:noFill/>
        <a:ln w="9525">
          <a:noFill/>
          <a:miter lim="800000"/>
          <a:headEnd/>
          <a:tailEnd/>
        </a:ln>
      </xdr:spPr>
    </xdr:sp>
    <xdr:clientData/>
  </xdr:twoCellAnchor>
  <xdr:twoCellAnchor editAs="oneCell">
    <xdr:from>
      <xdr:col>27</xdr:col>
      <xdr:colOff>609600</xdr:colOff>
      <xdr:row>22</xdr:row>
      <xdr:rowOff>0</xdr:rowOff>
    </xdr:from>
    <xdr:to>
      <xdr:col>27</xdr:col>
      <xdr:colOff>796925</xdr:colOff>
      <xdr:row>24</xdr:row>
      <xdr:rowOff>9525</xdr:rowOff>
    </xdr:to>
    <xdr:sp macro="" textlink="">
      <xdr:nvSpPr>
        <xdr:cNvPr id="164" name="Text Box 19"/>
        <xdr:cNvSpPr txBox="1">
          <a:spLocks noChangeArrowheads="1"/>
        </xdr:cNvSpPr>
      </xdr:nvSpPr>
      <xdr:spPr bwMode="auto">
        <a:xfrm>
          <a:off x="10753725" y="4556125"/>
          <a:ext cx="187325" cy="549275"/>
        </a:xfrm>
        <a:prstGeom prst="rect">
          <a:avLst/>
        </a:prstGeom>
        <a:noFill/>
        <a:ln w="9525">
          <a:noFill/>
          <a:miter lim="800000"/>
          <a:headEnd/>
          <a:tailEnd/>
        </a:ln>
      </xdr:spPr>
    </xdr:sp>
    <xdr:clientData/>
  </xdr:twoCellAnchor>
  <xdr:twoCellAnchor editAs="oneCell">
    <xdr:from>
      <xdr:col>27</xdr:col>
      <xdr:colOff>609600</xdr:colOff>
      <xdr:row>22</xdr:row>
      <xdr:rowOff>0</xdr:rowOff>
    </xdr:from>
    <xdr:to>
      <xdr:col>27</xdr:col>
      <xdr:colOff>796925</xdr:colOff>
      <xdr:row>24</xdr:row>
      <xdr:rowOff>9525</xdr:rowOff>
    </xdr:to>
    <xdr:sp macro="" textlink="">
      <xdr:nvSpPr>
        <xdr:cNvPr id="165" name="Text Box 19"/>
        <xdr:cNvSpPr txBox="1">
          <a:spLocks noChangeArrowheads="1"/>
        </xdr:cNvSpPr>
      </xdr:nvSpPr>
      <xdr:spPr bwMode="auto">
        <a:xfrm>
          <a:off x="10753725" y="4556125"/>
          <a:ext cx="187325" cy="549275"/>
        </a:xfrm>
        <a:prstGeom prst="rect">
          <a:avLst/>
        </a:prstGeom>
        <a:noFill/>
        <a:ln w="9525">
          <a:noFill/>
          <a:miter lim="800000"/>
          <a:headEnd/>
          <a:tailEnd/>
        </a:ln>
      </xdr:spPr>
    </xdr:sp>
    <xdr:clientData/>
  </xdr:twoCellAnchor>
  <xdr:twoCellAnchor editAs="oneCell">
    <xdr:from>
      <xdr:col>27</xdr:col>
      <xdr:colOff>609600</xdr:colOff>
      <xdr:row>22</xdr:row>
      <xdr:rowOff>0</xdr:rowOff>
    </xdr:from>
    <xdr:to>
      <xdr:col>27</xdr:col>
      <xdr:colOff>796925</xdr:colOff>
      <xdr:row>24</xdr:row>
      <xdr:rowOff>9525</xdr:rowOff>
    </xdr:to>
    <xdr:sp macro="" textlink="">
      <xdr:nvSpPr>
        <xdr:cNvPr id="166" name="Text Box 19"/>
        <xdr:cNvSpPr txBox="1">
          <a:spLocks noChangeArrowheads="1"/>
        </xdr:cNvSpPr>
      </xdr:nvSpPr>
      <xdr:spPr bwMode="auto">
        <a:xfrm>
          <a:off x="10753725" y="4556125"/>
          <a:ext cx="187325" cy="549275"/>
        </a:xfrm>
        <a:prstGeom prst="rect">
          <a:avLst/>
        </a:prstGeom>
        <a:noFill/>
        <a:ln w="9525">
          <a:noFill/>
          <a:miter lim="800000"/>
          <a:headEnd/>
          <a:tailEnd/>
        </a:ln>
      </xdr:spPr>
    </xdr:sp>
    <xdr:clientData/>
  </xdr:twoCellAnchor>
  <xdr:twoCellAnchor editAs="oneCell">
    <xdr:from>
      <xdr:col>27</xdr:col>
      <xdr:colOff>609600</xdr:colOff>
      <xdr:row>22</xdr:row>
      <xdr:rowOff>0</xdr:rowOff>
    </xdr:from>
    <xdr:to>
      <xdr:col>27</xdr:col>
      <xdr:colOff>796925</xdr:colOff>
      <xdr:row>24</xdr:row>
      <xdr:rowOff>9525</xdr:rowOff>
    </xdr:to>
    <xdr:sp macro="" textlink="">
      <xdr:nvSpPr>
        <xdr:cNvPr id="167" name="Text Box 19"/>
        <xdr:cNvSpPr txBox="1">
          <a:spLocks noChangeArrowheads="1"/>
        </xdr:cNvSpPr>
      </xdr:nvSpPr>
      <xdr:spPr bwMode="auto">
        <a:xfrm>
          <a:off x="10753725" y="4556125"/>
          <a:ext cx="187325" cy="549275"/>
        </a:xfrm>
        <a:prstGeom prst="rect">
          <a:avLst/>
        </a:prstGeom>
        <a:noFill/>
        <a:ln w="9525">
          <a:noFill/>
          <a:miter lim="800000"/>
          <a:headEnd/>
          <a:tailEnd/>
        </a:ln>
      </xdr:spPr>
    </xdr:sp>
    <xdr:clientData/>
  </xdr:twoCellAnchor>
  <xdr:twoCellAnchor editAs="oneCell">
    <xdr:from>
      <xdr:col>27</xdr:col>
      <xdr:colOff>609600</xdr:colOff>
      <xdr:row>22</xdr:row>
      <xdr:rowOff>0</xdr:rowOff>
    </xdr:from>
    <xdr:to>
      <xdr:col>27</xdr:col>
      <xdr:colOff>635000</xdr:colOff>
      <xdr:row>24</xdr:row>
      <xdr:rowOff>9525</xdr:rowOff>
    </xdr:to>
    <xdr:sp macro="" textlink="">
      <xdr:nvSpPr>
        <xdr:cNvPr id="168" name="Text Box 19"/>
        <xdr:cNvSpPr txBox="1">
          <a:spLocks noChangeArrowheads="1"/>
        </xdr:cNvSpPr>
      </xdr:nvSpPr>
      <xdr:spPr bwMode="auto">
        <a:xfrm>
          <a:off x="10753725" y="4556125"/>
          <a:ext cx="25400" cy="549275"/>
        </a:xfrm>
        <a:prstGeom prst="rect">
          <a:avLst/>
        </a:prstGeom>
        <a:noFill/>
        <a:ln w="9525">
          <a:noFill/>
          <a:miter lim="800000"/>
          <a:headEnd/>
          <a:tailEnd/>
        </a:ln>
      </xdr:spPr>
    </xdr:sp>
    <xdr:clientData/>
  </xdr:twoCellAnchor>
  <xdr:twoCellAnchor editAs="oneCell">
    <xdr:from>
      <xdr:col>27</xdr:col>
      <xdr:colOff>609600</xdr:colOff>
      <xdr:row>22</xdr:row>
      <xdr:rowOff>0</xdr:rowOff>
    </xdr:from>
    <xdr:to>
      <xdr:col>27</xdr:col>
      <xdr:colOff>635000</xdr:colOff>
      <xdr:row>24</xdr:row>
      <xdr:rowOff>9525</xdr:rowOff>
    </xdr:to>
    <xdr:sp macro="" textlink="">
      <xdr:nvSpPr>
        <xdr:cNvPr id="169" name="Text Box 19"/>
        <xdr:cNvSpPr txBox="1">
          <a:spLocks noChangeArrowheads="1"/>
        </xdr:cNvSpPr>
      </xdr:nvSpPr>
      <xdr:spPr bwMode="auto">
        <a:xfrm>
          <a:off x="10753725" y="4556125"/>
          <a:ext cx="25400" cy="549275"/>
        </a:xfrm>
        <a:prstGeom prst="rect">
          <a:avLst/>
        </a:prstGeom>
        <a:noFill/>
        <a:ln w="9525">
          <a:noFill/>
          <a:miter lim="800000"/>
          <a:headEnd/>
          <a:tailEnd/>
        </a:ln>
      </xdr:spPr>
    </xdr:sp>
    <xdr:clientData/>
  </xdr:twoCellAnchor>
  <xdr:twoCellAnchor editAs="oneCell">
    <xdr:from>
      <xdr:col>27</xdr:col>
      <xdr:colOff>609600</xdr:colOff>
      <xdr:row>22</xdr:row>
      <xdr:rowOff>0</xdr:rowOff>
    </xdr:from>
    <xdr:to>
      <xdr:col>27</xdr:col>
      <xdr:colOff>635000</xdr:colOff>
      <xdr:row>24</xdr:row>
      <xdr:rowOff>9525</xdr:rowOff>
    </xdr:to>
    <xdr:sp macro="" textlink="">
      <xdr:nvSpPr>
        <xdr:cNvPr id="170" name="Text Box 19"/>
        <xdr:cNvSpPr txBox="1">
          <a:spLocks noChangeArrowheads="1"/>
        </xdr:cNvSpPr>
      </xdr:nvSpPr>
      <xdr:spPr bwMode="auto">
        <a:xfrm>
          <a:off x="10753725" y="4556125"/>
          <a:ext cx="25400" cy="549275"/>
        </a:xfrm>
        <a:prstGeom prst="rect">
          <a:avLst/>
        </a:prstGeom>
        <a:noFill/>
        <a:ln w="9525">
          <a:noFill/>
          <a:miter lim="800000"/>
          <a:headEnd/>
          <a:tailEnd/>
        </a:ln>
      </xdr:spPr>
    </xdr:sp>
    <xdr:clientData/>
  </xdr:twoCellAnchor>
  <xdr:twoCellAnchor editAs="oneCell">
    <xdr:from>
      <xdr:col>27</xdr:col>
      <xdr:colOff>609600</xdr:colOff>
      <xdr:row>22</xdr:row>
      <xdr:rowOff>0</xdr:rowOff>
    </xdr:from>
    <xdr:to>
      <xdr:col>27</xdr:col>
      <xdr:colOff>635000</xdr:colOff>
      <xdr:row>24</xdr:row>
      <xdr:rowOff>9525</xdr:rowOff>
    </xdr:to>
    <xdr:sp macro="" textlink="">
      <xdr:nvSpPr>
        <xdr:cNvPr id="171" name="Text Box 19"/>
        <xdr:cNvSpPr txBox="1">
          <a:spLocks noChangeArrowheads="1"/>
        </xdr:cNvSpPr>
      </xdr:nvSpPr>
      <xdr:spPr bwMode="auto">
        <a:xfrm>
          <a:off x="10753725" y="4556125"/>
          <a:ext cx="25400" cy="549275"/>
        </a:xfrm>
        <a:prstGeom prst="rect">
          <a:avLst/>
        </a:prstGeom>
        <a:noFill/>
        <a:ln w="9525">
          <a:noFill/>
          <a:miter lim="800000"/>
          <a:headEnd/>
          <a:tailEnd/>
        </a:ln>
      </xdr:spPr>
    </xdr:sp>
    <xdr:clientData/>
  </xdr:twoCellAnchor>
  <xdr:twoCellAnchor editAs="oneCell">
    <xdr:from>
      <xdr:col>27</xdr:col>
      <xdr:colOff>609600</xdr:colOff>
      <xdr:row>22</xdr:row>
      <xdr:rowOff>0</xdr:rowOff>
    </xdr:from>
    <xdr:to>
      <xdr:col>27</xdr:col>
      <xdr:colOff>635000</xdr:colOff>
      <xdr:row>24</xdr:row>
      <xdr:rowOff>9525</xdr:rowOff>
    </xdr:to>
    <xdr:sp macro="" textlink="">
      <xdr:nvSpPr>
        <xdr:cNvPr id="172" name="Text Box 19"/>
        <xdr:cNvSpPr txBox="1">
          <a:spLocks noChangeArrowheads="1"/>
        </xdr:cNvSpPr>
      </xdr:nvSpPr>
      <xdr:spPr bwMode="auto">
        <a:xfrm>
          <a:off x="10753725" y="4556125"/>
          <a:ext cx="25400" cy="549275"/>
        </a:xfrm>
        <a:prstGeom prst="rect">
          <a:avLst/>
        </a:prstGeom>
        <a:noFill/>
        <a:ln w="9525">
          <a:noFill/>
          <a:miter lim="800000"/>
          <a:headEnd/>
          <a:tailEnd/>
        </a:ln>
      </xdr:spPr>
    </xdr:sp>
    <xdr:clientData/>
  </xdr:twoCellAnchor>
  <xdr:twoCellAnchor editAs="oneCell">
    <xdr:from>
      <xdr:col>28</xdr:col>
      <xdr:colOff>609600</xdr:colOff>
      <xdr:row>22</xdr:row>
      <xdr:rowOff>0</xdr:rowOff>
    </xdr:from>
    <xdr:to>
      <xdr:col>28</xdr:col>
      <xdr:colOff>796925</xdr:colOff>
      <xdr:row>24</xdr:row>
      <xdr:rowOff>9525</xdr:rowOff>
    </xdr:to>
    <xdr:sp macro="" textlink="">
      <xdr:nvSpPr>
        <xdr:cNvPr id="173" name="Text Box 19"/>
        <xdr:cNvSpPr txBox="1">
          <a:spLocks noChangeArrowheads="1"/>
        </xdr:cNvSpPr>
      </xdr:nvSpPr>
      <xdr:spPr bwMode="auto">
        <a:xfrm>
          <a:off x="10753725" y="4556125"/>
          <a:ext cx="187325" cy="549275"/>
        </a:xfrm>
        <a:prstGeom prst="rect">
          <a:avLst/>
        </a:prstGeom>
        <a:noFill/>
        <a:ln w="9525">
          <a:noFill/>
          <a:miter lim="800000"/>
          <a:headEnd/>
          <a:tailEnd/>
        </a:ln>
      </xdr:spPr>
    </xdr:sp>
    <xdr:clientData/>
  </xdr:twoCellAnchor>
  <xdr:twoCellAnchor editAs="oneCell">
    <xdr:from>
      <xdr:col>28</xdr:col>
      <xdr:colOff>609600</xdr:colOff>
      <xdr:row>22</xdr:row>
      <xdr:rowOff>0</xdr:rowOff>
    </xdr:from>
    <xdr:to>
      <xdr:col>28</xdr:col>
      <xdr:colOff>796925</xdr:colOff>
      <xdr:row>24</xdr:row>
      <xdr:rowOff>9525</xdr:rowOff>
    </xdr:to>
    <xdr:sp macro="" textlink="">
      <xdr:nvSpPr>
        <xdr:cNvPr id="174" name="Text Box 19"/>
        <xdr:cNvSpPr txBox="1">
          <a:spLocks noChangeArrowheads="1"/>
        </xdr:cNvSpPr>
      </xdr:nvSpPr>
      <xdr:spPr bwMode="auto">
        <a:xfrm>
          <a:off x="10753725" y="4556125"/>
          <a:ext cx="187325" cy="549275"/>
        </a:xfrm>
        <a:prstGeom prst="rect">
          <a:avLst/>
        </a:prstGeom>
        <a:noFill/>
        <a:ln w="9525">
          <a:noFill/>
          <a:miter lim="800000"/>
          <a:headEnd/>
          <a:tailEnd/>
        </a:ln>
      </xdr:spPr>
    </xdr:sp>
    <xdr:clientData/>
  </xdr:twoCellAnchor>
  <xdr:twoCellAnchor editAs="oneCell">
    <xdr:from>
      <xdr:col>28</xdr:col>
      <xdr:colOff>609600</xdr:colOff>
      <xdr:row>22</xdr:row>
      <xdr:rowOff>0</xdr:rowOff>
    </xdr:from>
    <xdr:to>
      <xdr:col>28</xdr:col>
      <xdr:colOff>796925</xdr:colOff>
      <xdr:row>24</xdr:row>
      <xdr:rowOff>9525</xdr:rowOff>
    </xdr:to>
    <xdr:sp macro="" textlink="">
      <xdr:nvSpPr>
        <xdr:cNvPr id="175" name="Text Box 19"/>
        <xdr:cNvSpPr txBox="1">
          <a:spLocks noChangeArrowheads="1"/>
        </xdr:cNvSpPr>
      </xdr:nvSpPr>
      <xdr:spPr bwMode="auto">
        <a:xfrm>
          <a:off x="10753725" y="4556125"/>
          <a:ext cx="187325" cy="549275"/>
        </a:xfrm>
        <a:prstGeom prst="rect">
          <a:avLst/>
        </a:prstGeom>
        <a:noFill/>
        <a:ln w="9525">
          <a:noFill/>
          <a:miter lim="800000"/>
          <a:headEnd/>
          <a:tailEnd/>
        </a:ln>
      </xdr:spPr>
    </xdr:sp>
    <xdr:clientData/>
  </xdr:twoCellAnchor>
  <xdr:twoCellAnchor editAs="oneCell">
    <xdr:from>
      <xdr:col>28</xdr:col>
      <xdr:colOff>609600</xdr:colOff>
      <xdr:row>22</xdr:row>
      <xdr:rowOff>0</xdr:rowOff>
    </xdr:from>
    <xdr:to>
      <xdr:col>28</xdr:col>
      <xdr:colOff>796925</xdr:colOff>
      <xdr:row>24</xdr:row>
      <xdr:rowOff>9525</xdr:rowOff>
    </xdr:to>
    <xdr:sp macro="" textlink="">
      <xdr:nvSpPr>
        <xdr:cNvPr id="176" name="Text Box 19"/>
        <xdr:cNvSpPr txBox="1">
          <a:spLocks noChangeArrowheads="1"/>
        </xdr:cNvSpPr>
      </xdr:nvSpPr>
      <xdr:spPr bwMode="auto">
        <a:xfrm>
          <a:off x="10753725" y="4556125"/>
          <a:ext cx="187325" cy="549275"/>
        </a:xfrm>
        <a:prstGeom prst="rect">
          <a:avLst/>
        </a:prstGeom>
        <a:noFill/>
        <a:ln w="9525">
          <a:noFill/>
          <a:miter lim="800000"/>
          <a:headEnd/>
          <a:tailEnd/>
        </a:ln>
      </xdr:spPr>
    </xdr:sp>
    <xdr:clientData/>
  </xdr:twoCellAnchor>
  <xdr:twoCellAnchor editAs="oneCell">
    <xdr:from>
      <xdr:col>28</xdr:col>
      <xdr:colOff>609600</xdr:colOff>
      <xdr:row>22</xdr:row>
      <xdr:rowOff>0</xdr:rowOff>
    </xdr:from>
    <xdr:to>
      <xdr:col>28</xdr:col>
      <xdr:colOff>796925</xdr:colOff>
      <xdr:row>24</xdr:row>
      <xdr:rowOff>9525</xdr:rowOff>
    </xdr:to>
    <xdr:sp macro="" textlink="">
      <xdr:nvSpPr>
        <xdr:cNvPr id="177" name="Text Box 19"/>
        <xdr:cNvSpPr txBox="1">
          <a:spLocks noChangeArrowheads="1"/>
        </xdr:cNvSpPr>
      </xdr:nvSpPr>
      <xdr:spPr bwMode="auto">
        <a:xfrm>
          <a:off x="10753725" y="4556125"/>
          <a:ext cx="187325" cy="549275"/>
        </a:xfrm>
        <a:prstGeom prst="rect">
          <a:avLst/>
        </a:prstGeom>
        <a:noFill/>
        <a:ln w="9525">
          <a:noFill/>
          <a:miter lim="800000"/>
          <a:headEnd/>
          <a:tailEnd/>
        </a:ln>
      </xdr:spPr>
    </xdr:sp>
    <xdr:clientData/>
  </xdr:twoCellAnchor>
  <xdr:twoCellAnchor editAs="oneCell">
    <xdr:from>
      <xdr:col>28</xdr:col>
      <xdr:colOff>609600</xdr:colOff>
      <xdr:row>22</xdr:row>
      <xdr:rowOff>0</xdr:rowOff>
    </xdr:from>
    <xdr:to>
      <xdr:col>28</xdr:col>
      <xdr:colOff>635000</xdr:colOff>
      <xdr:row>24</xdr:row>
      <xdr:rowOff>9525</xdr:rowOff>
    </xdr:to>
    <xdr:sp macro="" textlink="">
      <xdr:nvSpPr>
        <xdr:cNvPr id="178" name="Text Box 19"/>
        <xdr:cNvSpPr txBox="1">
          <a:spLocks noChangeArrowheads="1"/>
        </xdr:cNvSpPr>
      </xdr:nvSpPr>
      <xdr:spPr bwMode="auto">
        <a:xfrm>
          <a:off x="10753725" y="4556125"/>
          <a:ext cx="25400" cy="549275"/>
        </a:xfrm>
        <a:prstGeom prst="rect">
          <a:avLst/>
        </a:prstGeom>
        <a:noFill/>
        <a:ln w="9525">
          <a:noFill/>
          <a:miter lim="800000"/>
          <a:headEnd/>
          <a:tailEnd/>
        </a:ln>
      </xdr:spPr>
    </xdr:sp>
    <xdr:clientData/>
  </xdr:twoCellAnchor>
  <xdr:twoCellAnchor editAs="oneCell">
    <xdr:from>
      <xdr:col>28</xdr:col>
      <xdr:colOff>609600</xdr:colOff>
      <xdr:row>22</xdr:row>
      <xdr:rowOff>0</xdr:rowOff>
    </xdr:from>
    <xdr:to>
      <xdr:col>28</xdr:col>
      <xdr:colOff>635000</xdr:colOff>
      <xdr:row>24</xdr:row>
      <xdr:rowOff>9525</xdr:rowOff>
    </xdr:to>
    <xdr:sp macro="" textlink="">
      <xdr:nvSpPr>
        <xdr:cNvPr id="179" name="Text Box 19"/>
        <xdr:cNvSpPr txBox="1">
          <a:spLocks noChangeArrowheads="1"/>
        </xdr:cNvSpPr>
      </xdr:nvSpPr>
      <xdr:spPr bwMode="auto">
        <a:xfrm>
          <a:off x="10753725" y="4556125"/>
          <a:ext cx="25400" cy="549275"/>
        </a:xfrm>
        <a:prstGeom prst="rect">
          <a:avLst/>
        </a:prstGeom>
        <a:noFill/>
        <a:ln w="9525">
          <a:noFill/>
          <a:miter lim="800000"/>
          <a:headEnd/>
          <a:tailEnd/>
        </a:ln>
      </xdr:spPr>
    </xdr:sp>
    <xdr:clientData/>
  </xdr:twoCellAnchor>
  <xdr:twoCellAnchor editAs="oneCell">
    <xdr:from>
      <xdr:col>28</xdr:col>
      <xdr:colOff>609600</xdr:colOff>
      <xdr:row>22</xdr:row>
      <xdr:rowOff>0</xdr:rowOff>
    </xdr:from>
    <xdr:to>
      <xdr:col>28</xdr:col>
      <xdr:colOff>635000</xdr:colOff>
      <xdr:row>24</xdr:row>
      <xdr:rowOff>9525</xdr:rowOff>
    </xdr:to>
    <xdr:sp macro="" textlink="">
      <xdr:nvSpPr>
        <xdr:cNvPr id="180" name="Text Box 19"/>
        <xdr:cNvSpPr txBox="1">
          <a:spLocks noChangeArrowheads="1"/>
        </xdr:cNvSpPr>
      </xdr:nvSpPr>
      <xdr:spPr bwMode="auto">
        <a:xfrm>
          <a:off x="10753725" y="4556125"/>
          <a:ext cx="25400" cy="549275"/>
        </a:xfrm>
        <a:prstGeom prst="rect">
          <a:avLst/>
        </a:prstGeom>
        <a:noFill/>
        <a:ln w="9525">
          <a:noFill/>
          <a:miter lim="800000"/>
          <a:headEnd/>
          <a:tailEnd/>
        </a:ln>
      </xdr:spPr>
    </xdr:sp>
    <xdr:clientData/>
  </xdr:twoCellAnchor>
  <xdr:twoCellAnchor editAs="oneCell">
    <xdr:from>
      <xdr:col>28</xdr:col>
      <xdr:colOff>609600</xdr:colOff>
      <xdr:row>22</xdr:row>
      <xdr:rowOff>0</xdr:rowOff>
    </xdr:from>
    <xdr:to>
      <xdr:col>28</xdr:col>
      <xdr:colOff>635000</xdr:colOff>
      <xdr:row>24</xdr:row>
      <xdr:rowOff>9525</xdr:rowOff>
    </xdr:to>
    <xdr:sp macro="" textlink="">
      <xdr:nvSpPr>
        <xdr:cNvPr id="181" name="Text Box 19"/>
        <xdr:cNvSpPr txBox="1">
          <a:spLocks noChangeArrowheads="1"/>
        </xdr:cNvSpPr>
      </xdr:nvSpPr>
      <xdr:spPr bwMode="auto">
        <a:xfrm>
          <a:off x="10753725" y="4556125"/>
          <a:ext cx="25400" cy="549275"/>
        </a:xfrm>
        <a:prstGeom prst="rect">
          <a:avLst/>
        </a:prstGeom>
        <a:noFill/>
        <a:ln w="9525">
          <a:noFill/>
          <a:miter lim="800000"/>
          <a:headEnd/>
          <a:tailEnd/>
        </a:ln>
      </xdr:spPr>
    </xdr:sp>
    <xdr:clientData/>
  </xdr:twoCellAnchor>
  <xdr:twoCellAnchor editAs="oneCell">
    <xdr:from>
      <xdr:col>28</xdr:col>
      <xdr:colOff>609600</xdr:colOff>
      <xdr:row>22</xdr:row>
      <xdr:rowOff>0</xdr:rowOff>
    </xdr:from>
    <xdr:to>
      <xdr:col>28</xdr:col>
      <xdr:colOff>635000</xdr:colOff>
      <xdr:row>24</xdr:row>
      <xdr:rowOff>9525</xdr:rowOff>
    </xdr:to>
    <xdr:sp macro="" textlink="">
      <xdr:nvSpPr>
        <xdr:cNvPr id="182" name="Text Box 19"/>
        <xdr:cNvSpPr txBox="1">
          <a:spLocks noChangeArrowheads="1"/>
        </xdr:cNvSpPr>
      </xdr:nvSpPr>
      <xdr:spPr bwMode="auto">
        <a:xfrm>
          <a:off x="10753725" y="4556125"/>
          <a:ext cx="25400" cy="549275"/>
        </a:xfrm>
        <a:prstGeom prst="rect">
          <a:avLst/>
        </a:prstGeom>
        <a:noFill/>
        <a:ln w="9525">
          <a:noFill/>
          <a:miter lim="800000"/>
          <a:headEnd/>
          <a:tailEnd/>
        </a:ln>
      </xdr:spPr>
    </xdr:sp>
    <xdr:clientData/>
  </xdr:twoCellAnchor>
  <xdr:twoCellAnchor editAs="oneCell">
    <xdr:from>
      <xdr:col>6</xdr:col>
      <xdr:colOff>609600</xdr:colOff>
      <xdr:row>23</xdr:row>
      <xdr:rowOff>0</xdr:rowOff>
    </xdr:from>
    <xdr:to>
      <xdr:col>6</xdr:col>
      <xdr:colOff>796925</xdr:colOff>
      <xdr:row>25</xdr:row>
      <xdr:rowOff>9525</xdr:rowOff>
    </xdr:to>
    <xdr:sp macro="" textlink="">
      <xdr:nvSpPr>
        <xdr:cNvPr id="183"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6</xdr:col>
      <xdr:colOff>609600</xdr:colOff>
      <xdr:row>23</xdr:row>
      <xdr:rowOff>0</xdr:rowOff>
    </xdr:from>
    <xdr:to>
      <xdr:col>6</xdr:col>
      <xdr:colOff>796925</xdr:colOff>
      <xdr:row>25</xdr:row>
      <xdr:rowOff>9525</xdr:rowOff>
    </xdr:to>
    <xdr:sp macro="" textlink="">
      <xdr:nvSpPr>
        <xdr:cNvPr id="184"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6</xdr:col>
      <xdr:colOff>609600</xdr:colOff>
      <xdr:row>23</xdr:row>
      <xdr:rowOff>0</xdr:rowOff>
    </xdr:from>
    <xdr:to>
      <xdr:col>6</xdr:col>
      <xdr:colOff>796925</xdr:colOff>
      <xdr:row>25</xdr:row>
      <xdr:rowOff>9525</xdr:rowOff>
    </xdr:to>
    <xdr:sp macro="" textlink="">
      <xdr:nvSpPr>
        <xdr:cNvPr id="185"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6</xdr:col>
      <xdr:colOff>609600</xdr:colOff>
      <xdr:row>23</xdr:row>
      <xdr:rowOff>0</xdr:rowOff>
    </xdr:from>
    <xdr:to>
      <xdr:col>6</xdr:col>
      <xdr:colOff>796925</xdr:colOff>
      <xdr:row>25</xdr:row>
      <xdr:rowOff>9525</xdr:rowOff>
    </xdr:to>
    <xdr:sp macro="" textlink="">
      <xdr:nvSpPr>
        <xdr:cNvPr id="186"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6</xdr:col>
      <xdr:colOff>609600</xdr:colOff>
      <xdr:row>23</xdr:row>
      <xdr:rowOff>0</xdr:rowOff>
    </xdr:from>
    <xdr:to>
      <xdr:col>6</xdr:col>
      <xdr:colOff>796925</xdr:colOff>
      <xdr:row>25</xdr:row>
      <xdr:rowOff>9525</xdr:rowOff>
    </xdr:to>
    <xdr:sp macro="" textlink="">
      <xdr:nvSpPr>
        <xdr:cNvPr id="187"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6</xdr:col>
      <xdr:colOff>609600</xdr:colOff>
      <xdr:row>23</xdr:row>
      <xdr:rowOff>0</xdr:rowOff>
    </xdr:from>
    <xdr:to>
      <xdr:col>6</xdr:col>
      <xdr:colOff>635000</xdr:colOff>
      <xdr:row>25</xdr:row>
      <xdr:rowOff>9525</xdr:rowOff>
    </xdr:to>
    <xdr:sp macro="" textlink="">
      <xdr:nvSpPr>
        <xdr:cNvPr id="188"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6</xdr:col>
      <xdr:colOff>609600</xdr:colOff>
      <xdr:row>23</xdr:row>
      <xdr:rowOff>0</xdr:rowOff>
    </xdr:from>
    <xdr:to>
      <xdr:col>6</xdr:col>
      <xdr:colOff>635000</xdr:colOff>
      <xdr:row>25</xdr:row>
      <xdr:rowOff>9525</xdr:rowOff>
    </xdr:to>
    <xdr:sp macro="" textlink="">
      <xdr:nvSpPr>
        <xdr:cNvPr id="189"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7</xdr:col>
      <xdr:colOff>609600</xdr:colOff>
      <xdr:row>22</xdr:row>
      <xdr:rowOff>0</xdr:rowOff>
    </xdr:from>
    <xdr:to>
      <xdr:col>7</xdr:col>
      <xdr:colOff>796925</xdr:colOff>
      <xdr:row>24</xdr:row>
      <xdr:rowOff>9525</xdr:rowOff>
    </xdr:to>
    <xdr:sp macro="" textlink="">
      <xdr:nvSpPr>
        <xdr:cNvPr id="190"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7</xdr:col>
      <xdr:colOff>609600</xdr:colOff>
      <xdr:row>22</xdr:row>
      <xdr:rowOff>0</xdr:rowOff>
    </xdr:from>
    <xdr:to>
      <xdr:col>7</xdr:col>
      <xdr:colOff>796925</xdr:colOff>
      <xdr:row>24</xdr:row>
      <xdr:rowOff>9525</xdr:rowOff>
    </xdr:to>
    <xdr:sp macro="" textlink="">
      <xdr:nvSpPr>
        <xdr:cNvPr id="191"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7</xdr:col>
      <xdr:colOff>609600</xdr:colOff>
      <xdr:row>22</xdr:row>
      <xdr:rowOff>0</xdr:rowOff>
    </xdr:from>
    <xdr:to>
      <xdr:col>7</xdr:col>
      <xdr:colOff>796925</xdr:colOff>
      <xdr:row>24</xdr:row>
      <xdr:rowOff>9525</xdr:rowOff>
    </xdr:to>
    <xdr:sp macro="" textlink="">
      <xdr:nvSpPr>
        <xdr:cNvPr id="192"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7</xdr:col>
      <xdr:colOff>609600</xdr:colOff>
      <xdr:row>22</xdr:row>
      <xdr:rowOff>0</xdr:rowOff>
    </xdr:from>
    <xdr:to>
      <xdr:col>7</xdr:col>
      <xdr:colOff>796925</xdr:colOff>
      <xdr:row>24</xdr:row>
      <xdr:rowOff>9525</xdr:rowOff>
    </xdr:to>
    <xdr:sp macro="" textlink="">
      <xdr:nvSpPr>
        <xdr:cNvPr id="193"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7</xdr:col>
      <xdr:colOff>609600</xdr:colOff>
      <xdr:row>22</xdr:row>
      <xdr:rowOff>0</xdr:rowOff>
    </xdr:from>
    <xdr:to>
      <xdr:col>7</xdr:col>
      <xdr:colOff>796925</xdr:colOff>
      <xdr:row>24</xdr:row>
      <xdr:rowOff>9525</xdr:rowOff>
    </xdr:to>
    <xdr:sp macro="" textlink="">
      <xdr:nvSpPr>
        <xdr:cNvPr id="194"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7</xdr:col>
      <xdr:colOff>609600</xdr:colOff>
      <xdr:row>22</xdr:row>
      <xdr:rowOff>0</xdr:rowOff>
    </xdr:from>
    <xdr:to>
      <xdr:col>7</xdr:col>
      <xdr:colOff>635000</xdr:colOff>
      <xdr:row>24</xdr:row>
      <xdr:rowOff>9525</xdr:rowOff>
    </xdr:to>
    <xdr:sp macro="" textlink="">
      <xdr:nvSpPr>
        <xdr:cNvPr id="195"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7</xdr:col>
      <xdr:colOff>609600</xdr:colOff>
      <xdr:row>22</xdr:row>
      <xdr:rowOff>0</xdr:rowOff>
    </xdr:from>
    <xdr:to>
      <xdr:col>7</xdr:col>
      <xdr:colOff>635000</xdr:colOff>
      <xdr:row>24</xdr:row>
      <xdr:rowOff>9525</xdr:rowOff>
    </xdr:to>
    <xdr:sp macro="" textlink="">
      <xdr:nvSpPr>
        <xdr:cNvPr id="196"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7</xdr:col>
      <xdr:colOff>609600</xdr:colOff>
      <xdr:row>23</xdr:row>
      <xdr:rowOff>0</xdr:rowOff>
    </xdr:from>
    <xdr:to>
      <xdr:col>7</xdr:col>
      <xdr:colOff>796925</xdr:colOff>
      <xdr:row>25</xdr:row>
      <xdr:rowOff>9525</xdr:rowOff>
    </xdr:to>
    <xdr:sp macro="" textlink="">
      <xdr:nvSpPr>
        <xdr:cNvPr id="197"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7</xdr:col>
      <xdr:colOff>609600</xdr:colOff>
      <xdr:row>23</xdr:row>
      <xdr:rowOff>0</xdr:rowOff>
    </xdr:from>
    <xdr:to>
      <xdr:col>7</xdr:col>
      <xdr:colOff>796925</xdr:colOff>
      <xdr:row>25</xdr:row>
      <xdr:rowOff>9525</xdr:rowOff>
    </xdr:to>
    <xdr:sp macro="" textlink="">
      <xdr:nvSpPr>
        <xdr:cNvPr id="198"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7</xdr:col>
      <xdr:colOff>609600</xdr:colOff>
      <xdr:row>23</xdr:row>
      <xdr:rowOff>0</xdr:rowOff>
    </xdr:from>
    <xdr:to>
      <xdr:col>7</xdr:col>
      <xdr:colOff>796925</xdr:colOff>
      <xdr:row>25</xdr:row>
      <xdr:rowOff>9525</xdr:rowOff>
    </xdr:to>
    <xdr:sp macro="" textlink="">
      <xdr:nvSpPr>
        <xdr:cNvPr id="199"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7</xdr:col>
      <xdr:colOff>609600</xdr:colOff>
      <xdr:row>23</xdr:row>
      <xdr:rowOff>0</xdr:rowOff>
    </xdr:from>
    <xdr:to>
      <xdr:col>7</xdr:col>
      <xdr:colOff>796925</xdr:colOff>
      <xdr:row>25</xdr:row>
      <xdr:rowOff>9525</xdr:rowOff>
    </xdr:to>
    <xdr:sp macro="" textlink="">
      <xdr:nvSpPr>
        <xdr:cNvPr id="200"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7</xdr:col>
      <xdr:colOff>609600</xdr:colOff>
      <xdr:row>23</xdr:row>
      <xdr:rowOff>0</xdr:rowOff>
    </xdr:from>
    <xdr:to>
      <xdr:col>7</xdr:col>
      <xdr:colOff>796925</xdr:colOff>
      <xdr:row>25</xdr:row>
      <xdr:rowOff>9525</xdr:rowOff>
    </xdr:to>
    <xdr:sp macro="" textlink="">
      <xdr:nvSpPr>
        <xdr:cNvPr id="201"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7</xdr:col>
      <xdr:colOff>609600</xdr:colOff>
      <xdr:row>23</xdr:row>
      <xdr:rowOff>0</xdr:rowOff>
    </xdr:from>
    <xdr:to>
      <xdr:col>7</xdr:col>
      <xdr:colOff>635000</xdr:colOff>
      <xdr:row>25</xdr:row>
      <xdr:rowOff>9525</xdr:rowOff>
    </xdr:to>
    <xdr:sp macro="" textlink="">
      <xdr:nvSpPr>
        <xdr:cNvPr id="202" name="Text Box 19"/>
        <xdr:cNvSpPr txBox="1">
          <a:spLocks noChangeArrowheads="1"/>
        </xdr:cNvSpPr>
      </xdr:nvSpPr>
      <xdr:spPr bwMode="auto">
        <a:xfrm>
          <a:off x="9848850" y="5905500"/>
          <a:ext cx="25400" cy="771525"/>
        </a:xfrm>
        <a:prstGeom prst="rect">
          <a:avLst/>
        </a:prstGeom>
        <a:noFill/>
        <a:ln w="9525">
          <a:noFill/>
          <a:miter lim="800000"/>
          <a:headEnd/>
          <a:tailEnd/>
        </a:ln>
      </xdr:spPr>
    </xdr:sp>
    <xdr:clientData/>
  </xdr:twoCellAnchor>
  <xdr:twoCellAnchor editAs="oneCell">
    <xdr:from>
      <xdr:col>7</xdr:col>
      <xdr:colOff>609600</xdr:colOff>
      <xdr:row>23</xdr:row>
      <xdr:rowOff>0</xdr:rowOff>
    </xdr:from>
    <xdr:to>
      <xdr:col>7</xdr:col>
      <xdr:colOff>635000</xdr:colOff>
      <xdr:row>25</xdr:row>
      <xdr:rowOff>9525</xdr:rowOff>
    </xdr:to>
    <xdr:sp macro="" textlink="">
      <xdr:nvSpPr>
        <xdr:cNvPr id="203" name="Text Box 19"/>
        <xdr:cNvSpPr txBox="1">
          <a:spLocks noChangeArrowheads="1"/>
        </xdr:cNvSpPr>
      </xdr:nvSpPr>
      <xdr:spPr bwMode="auto">
        <a:xfrm>
          <a:off x="9848850" y="5905500"/>
          <a:ext cx="25400" cy="771525"/>
        </a:xfrm>
        <a:prstGeom prst="rect">
          <a:avLst/>
        </a:prstGeom>
        <a:noFill/>
        <a:ln w="9525">
          <a:noFill/>
          <a:miter lim="800000"/>
          <a:headEnd/>
          <a:tailEnd/>
        </a:ln>
      </xdr:spPr>
    </xdr:sp>
    <xdr:clientData/>
  </xdr:twoCellAnchor>
  <xdr:twoCellAnchor editAs="oneCell">
    <xdr:from>
      <xdr:col>8</xdr:col>
      <xdr:colOff>609600</xdr:colOff>
      <xdr:row>22</xdr:row>
      <xdr:rowOff>0</xdr:rowOff>
    </xdr:from>
    <xdr:to>
      <xdr:col>8</xdr:col>
      <xdr:colOff>796925</xdr:colOff>
      <xdr:row>24</xdr:row>
      <xdr:rowOff>9525</xdr:rowOff>
    </xdr:to>
    <xdr:sp macro="" textlink="">
      <xdr:nvSpPr>
        <xdr:cNvPr id="204"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8</xdr:col>
      <xdr:colOff>609600</xdr:colOff>
      <xdr:row>22</xdr:row>
      <xdr:rowOff>0</xdr:rowOff>
    </xdr:from>
    <xdr:to>
      <xdr:col>8</xdr:col>
      <xdr:colOff>796925</xdr:colOff>
      <xdr:row>24</xdr:row>
      <xdr:rowOff>9525</xdr:rowOff>
    </xdr:to>
    <xdr:sp macro="" textlink="">
      <xdr:nvSpPr>
        <xdr:cNvPr id="205"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8</xdr:col>
      <xdr:colOff>609600</xdr:colOff>
      <xdr:row>22</xdr:row>
      <xdr:rowOff>0</xdr:rowOff>
    </xdr:from>
    <xdr:to>
      <xdr:col>8</xdr:col>
      <xdr:colOff>796925</xdr:colOff>
      <xdr:row>24</xdr:row>
      <xdr:rowOff>9525</xdr:rowOff>
    </xdr:to>
    <xdr:sp macro="" textlink="">
      <xdr:nvSpPr>
        <xdr:cNvPr id="206"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8</xdr:col>
      <xdr:colOff>609600</xdr:colOff>
      <xdr:row>22</xdr:row>
      <xdr:rowOff>0</xdr:rowOff>
    </xdr:from>
    <xdr:to>
      <xdr:col>8</xdr:col>
      <xdr:colOff>796925</xdr:colOff>
      <xdr:row>24</xdr:row>
      <xdr:rowOff>9525</xdr:rowOff>
    </xdr:to>
    <xdr:sp macro="" textlink="">
      <xdr:nvSpPr>
        <xdr:cNvPr id="207"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8</xdr:col>
      <xdr:colOff>609600</xdr:colOff>
      <xdr:row>22</xdr:row>
      <xdr:rowOff>0</xdr:rowOff>
    </xdr:from>
    <xdr:to>
      <xdr:col>8</xdr:col>
      <xdr:colOff>796925</xdr:colOff>
      <xdr:row>24</xdr:row>
      <xdr:rowOff>9525</xdr:rowOff>
    </xdr:to>
    <xdr:sp macro="" textlink="">
      <xdr:nvSpPr>
        <xdr:cNvPr id="208"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8</xdr:col>
      <xdr:colOff>609600</xdr:colOff>
      <xdr:row>22</xdr:row>
      <xdr:rowOff>0</xdr:rowOff>
    </xdr:from>
    <xdr:to>
      <xdr:col>8</xdr:col>
      <xdr:colOff>635000</xdr:colOff>
      <xdr:row>24</xdr:row>
      <xdr:rowOff>9525</xdr:rowOff>
    </xdr:to>
    <xdr:sp macro="" textlink="">
      <xdr:nvSpPr>
        <xdr:cNvPr id="209"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8</xdr:col>
      <xdr:colOff>609600</xdr:colOff>
      <xdr:row>22</xdr:row>
      <xdr:rowOff>0</xdr:rowOff>
    </xdr:from>
    <xdr:to>
      <xdr:col>8</xdr:col>
      <xdr:colOff>635000</xdr:colOff>
      <xdr:row>24</xdr:row>
      <xdr:rowOff>9525</xdr:rowOff>
    </xdr:to>
    <xdr:sp macro="" textlink="">
      <xdr:nvSpPr>
        <xdr:cNvPr id="210"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9</xdr:col>
      <xdr:colOff>609600</xdr:colOff>
      <xdr:row>22</xdr:row>
      <xdr:rowOff>0</xdr:rowOff>
    </xdr:from>
    <xdr:to>
      <xdr:col>9</xdr:col>
      <xdr:colOff>796925</xdr:colOff>
      <xdr:row>24</xdr:row>
      <xdr:rowOff>9525</xdr:rowOff>
    </xdr:to>
    <xdr:sp macro="" textlink="">
      <xdr:nvSpPr>
        <xdr:cNvPr id="218"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9</xdr:col>
      <xdr:colOff>609600</xdr:colOff>
      <xdr:row>22</xdr:row>
      <xdr:rowOff>0</xdr:rowOff>
    </xdr:from>
    <xdr:to>
      <xdr:col>9</xdr:col>
      <xdr:colOff>796925</xdr:colOff>
      <xdr:row>24</xdr:row>
      <xdr:rowOff>9525</xdr:rowOff>
    </xdr:to>
    <xdr:sp macro="" textlink="">
      <xdr:nvSpPr>
        <xdr:cNvPr id="219"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9</xdr:col>
      <xdr:colOff>609600</xdr:colOff>
      <xdr:row>22</xdr:row>
      <xdr:rowOff>0</xdr:rowOff>
    </xdr:from>
    <xdr:to>
      <xdr:col>9</xdr:col>
      <xdr:colOff>796925</xdr:colOff>
      <xdr:row>24</xdr:row>
      <xdr:rowOff>9525</xdr:rowOff>
    </xdr:to>
    <xdr:sp macro="" textlink="">
      <xdr:nvSpPr>
        <xdr:cNvPr id="220"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9</xdr:col>
      <xdr:colOff>609600</xdr:colOff>
      <xdr:row>22</xdr:row>
      <xdr:rowOff>0</xdr:rowOff>
    </xdr:from>
    <xdr:to>
      <xdr:col>9</xdr:col>
      <xdr:colOff>796925</xdr:colOff>
      <xdr:row>24</xdr:row>
      <xdr:rowOff>9525</xdr:rowOff>
    </xdr:to>
    <xdr:sp macro="" textlink="">
      <xdr:nvSpPr>
        <xdr:cNvPr id="221"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9</xdr:col>
      <xdr:colOff>609600</xdr:colOff>
      <xdr:row>22</xdr:row>
      <xdr:rowOff>0</xdr:rowOff>
    </xdr:from>
    <xdr:to>
      <xdr:col>9</xdr:col>
      <xdr:colOff>796925</xdr:colOff>
      <xdr:row>24</xdr:row>
      <xdr:rowOff>9525</xdr:rowOff>
    </xdr:to>
    <xdr:sp macro="" textlink="">
      <xdr:nvSpPr>
        <xdr:cNvPr id="222"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9</xdr:col>
      <xdr:colOff>609600</xdr:colOff>
      <xdr:row>22</xdr:row>
      <xdr:rowOff>0</xdr:rowOff>
    </xdr:from>
    <xdr:to>
      <xdr:col>9</xdr:col>
      <xdr:colOff>635000</xdr:colOff>
      <xdr:row>24</xdr:row>
      <xdr:rowOff>9525</xdr:rowOff>
    </xdr:to>
    <xdr:sp macro="" textlink="">
      <xdr:nvSpPr>
        <xdr:cNvPr id="223"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9</xdr:col>
      <xdr:colOff>609600</xdr:colOff>
      <xdr:row>22</xdr:row>
      <xdr:rowOff>0</xdr:rowOff>
    </xdr:from>
    <xdr:to>
      <xdr:col>9</xdr:col>
      <xdr:colOff>635000</xdr:colOff>
      <xdr:row>24</xdr:row>
      <xdr:rowOff>9525</xdr:rowOff>
    </xdr:to>
    <xdr:sp macro="" textlink="">
      <xdr:nvSpPr>
        <xdr:cNvPr id="224"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9</xdr:col>
      <xdr:colOff>609600</xdr:colOff>
      <xdr:row>23</xdr:row>
      <xdr:rowOff>0</xdr:rowOff>
    </xdr:from>
    <xdr:to>
      <xdr:col>9</xdr:col>
      <xdr:colOff>796925</xdr:colOff>
      <xdr:row>25</xdr:row>
      <xdr:rowOff>9525</xdr:rowOff>
    </xdr:to>
    <xdr:sp macro="" textlink="">
      <xdr:nvSpPr>
        <xdr:cNvPr id="225"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9</xdr:col>
      <xdr:colOff>609600</xdr:colOff>
      <xdr:row>23</xdr:row>
      <xdr:rowOff>0</xdr:rowOff>
    </xdr:from>
    <xdr:to>
      <xdr:col>9</xdr:col>
      <xdr:colOff>796925</xdr:colOff>
      <xdr:row>25</xdr:row>
      <xdr:rowOff>9525</xdr:rowOff>
    </xdr:to>
    <xdr:sp macro="" textlink="">
      <xdr:nvSpPr>
        <xdr:cNvPr id="226"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9</xdr:col>
      <xdr:colOff>609600</xdr:colOff>
      <xdr:row>23</xdr:row>
      <xdr:rowOff>0</xdr:rowOff>
    </xdr:from>
    <xdr:to>
      <xdr:col>9</xdr:col>
      <xdr:colOff>796925</xdr:colOff>
      <xdr:row>25</xdr:row>
      <xdr:rowOff>9525</xdr:rowOff>
    </xdr:to>
    <xdr:sp macro="" textlink="">
      <xdr:nvSpPr>
        <xdr:cNvPr id="227"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9</xdr:col>
      <xdr:colOff>609600</xdr:colOff>
      <xdr:row>23</xdr:row>
      <xdr:rowOff>0</xdr:rowOff>
    </xdr:from>
    <xdr:to>
      <xdr:col>9</xdr:col>
      <xdr:colOff>796925</xdr:colOff>
      <xdr:row>25</xdr:row>
      <xdr:rowOff>9525</xdr:rowOff>
    </xdr:to>
    <xdr:sp macro="" textlink="">
      <xdr:nvSpPr>
        <xdr:cNvPr id="228"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9</xdr:col>
      <xdr:colOff>609600</xdr:colOff>
      <xdr:row>23</xdr:row>
      <xdr:rowOff>0</xdr:rowOff>
    </xdr:from>
    <xdr:to>
      <xdr:col>9</xdr:col>
      <xdr:colOff>796925</xdr:colOff>
      <xdr:row>25</xdr:row>
      <xdr:rowOff>9525</xdr:rowOff>
    </xdr:to>
    <xdr:sp macro="" textlink="">
      <xdr:nvSpPr>
        <xdr:cNvPr id="229"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9</xdr:col>
      <xdr:colOff>609600</xdr:colOff>
      <xdr:row>23</xdr:row>
      <xdr:rowOff>0</xdr:rowOff>
    </xdr:from>
    <xdr:to>
      <xdr:col>9</xdr:col>
      <xdr:colOff>635000</xdr:colOff>
      <xdr:row>25</xdr:row>
      <xdr:rowOff>9525</xdr:rowOff>
    </xdr:to>
    <xdr:sp macro="" textlink="">
      <xdr:nvSpPr>
        <xdr:cNvPr id="230" name="Text Box 19"/>
        <xdr:cNvSpPr txBox="1">
          <a:spLocks noChangeArrowheads="1"/>
        </xdr:cNvSpPr>
      </xdr:nvSpPr>
      <xdr:spPr bwMode="auto">
        <a:xfrm>
          <a:off x="9848850" y="5905500"/>
          <a:ext cx="25400" cy="771525"/>
        </a:xfrm>
        <a:prstGeom prst="rect">
          <a:avLst/>
        </a:prstGeom>
        <a:noFill/>
        <a:ln w="9525">
          <a:noFill/>
          <a:miter lim="800000"/>
          <a:headEnd/>
          <a:tailEnd/>
        </a:ln>
      </xdr:spPr>
    </xdr:sp>
    <xdr:clientData/>
  </xdr:twoCellAnchor>
  <xdr:twoCellAnchor editAs="oneCell">
    <xdr:from>
      <xdr:col>10</xdr:col>
      <xdr:colOff>609600</xdr:colOff>
      <xdr:row>22</xdr:row>
      <xdr:rowOff>0</xdr:rowOff>
    </xdr:from>
    <xdr:to>
      <xdr:col>10</xdr:col>
      <xdr:colOff>796925</xdr:colOff>
      <xdr:row>24</xdr:row>
      <xdr:rowOff>9525</xdr:rowOff>
    </xdr:to>
    <xdr:sp macro="" textlink="">
      <xdr:nvSpPr>
        <xdr:cNvPr id="232"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10</xdr:col>
      <xdr:colOff>609600</xdr:colOff>
      <xdr:row>22</xdr:row>
      <xdr:rowOff>0</xdr:rowOff>
    </xdr:from>
    <xdr:to>
      <xdr:col>10</xdr:col>
      <xdr:colOff>796925</xdr:colOff>
      <xdr:row>24</xdr:row>
      <xdr:rowOff>9525</xdr:rowOff>
    </xdr:to>
    <xdr:sp macro="" textlink="">
      <xdr:nvSpPr>
        <xdr:cNvPr id="233"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10</xdr:col>
      <xdr:colOff>609600</xdr:colOff>
      <xdr:row>22</xdr:row>
      <xdr:rowOff>0</xdr:rowOff>
    </xdr:from>
    <xdr:to>
      <xdr:col>10</xdr:col>
      <xdr:colOff>796925</xdr:colOff>
      <xdr:row>24</xdr:row>
      <xdr:rowOff>9525</xdr:rowOff>
    </xdr:to>
    <xdr:sp macro="" textlink="">
      <xdr:nvSpPr>
        <xdr:cNvPr id="234"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10</xdr:col>
      <xdr:colOff>609600</xdr:colOff>
      <xdr:row>22</xdr:row>
      <xdr:rowOff>0</xdr:rowOff>
    </xdr:from>
    <xdr:to>
      <xdr:col>10</xdr:col>
      <xdr:colOff>796925</xdr:colOff>
      <xdr:row>24</xdr:row>
      <xdr:rowOff>9525</xdr:rowOff>
    </xdr:to>
    <xdr:sp macro="" textlink="">
      <xdr:nvSpPr>
        <xdr:cNvPr id="235"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10</xdr:col>
      <xdr:colOff>609600</xdr:colOff>
      <xdr:row>22</xdr:row>
      <xdr:rowOff>0</xdr:rowOff>
    </xdr:from>
    <xdr:to>
      <xdr:col>10</xdr:col>
      <xdr:colOff>796925</xdr:colOff>
      <xdr:row>24</xdr:row>
      <xdr:rowOff>9525</xdr:rowOff>
    </xdr:to>
    <xdr:sp macro="" textlink="">
      <xdr:nvSpPr>
        <xdr:cNvPr id="236"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10</xdr:col>
      <xdr:colOff>609600</xdr:colOff>
      <xdr:row>22</xdr:row>
      <xdr:rowOff>0</xdr:rowOff>
    </xdr:from>
    <xdr:to>
      <xdr:col>10</xdr:col>
      <xdr:colOff>635000</xdr:colOff>
      <xdr:row>24</xdr:row>
      <xdr:rowOff>9525</xdr:rowOff>
    </xdr:to>
    <xdr:sp macro="" textlink="">
      <xdr:nvSpPr>
        <xdr:cNvPr id="237"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10</xdr:col>
      <xdr:colOff>609600</xdr:colOff>
      <xdr:row>22</xdr:row>
      <xdr:rowOff>0</xdr:rowOff>
    </xdr:from>
    <xdr:to>
      <xdr:col>10</xdr:col>
      <xdr:colOff>635000</xdr:colOff>
      <xdr:row>24</xdr:row>
      <xdr:rowOff>9525</xdr:rowOff>
    </xdr:to>
    <xdr:sp macro="" textlink="">
      <xdr:nvSpPr>
        <xdr:cNvPr id="238"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10</xdr:col>
      <xdr:colOff>609600</xdr:colOff>
      <xdr:row>23</xdr:row>
      <xdr:rowOff>0</xdr:rowOff>
    </xdr:from>
    <xdr:to>
      <xdr:col>10</xdr:col>
      <xdr:colOff>796925</xdr:colOff>
      <xdr:row>25</xdr:row>
      <xdr:rowOff>9525</xdr:rowOff>
    </xdr:to>
    <xdr:sp macro="" textlink="">
      <xdr:nvSpPr>
        <xdr:cNvPr id="239"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10</xdr:col>
      <xdr:colOff>609600</xdr:colOff>
      <xdr:row>23</xdr:row>
      <xdr:rowOff>0</xdr:rowOff>
    </xdr:from>
    <xdr:to>
      <xdr:col>10</xdr:col>
      <xdr:colOff>796925</xdr:colOff>
      <xdr:row>25</xdr:row>
      <xdr:rowOff>9525</xdr:rowOff>
    </xdr:to>
    <xdr:sp macro="" textlink="">
      <xdr:nvSpPr>
        <xdr:cNvPr id="240"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10</xdr:col>
      <xdr:colOff>609600</xdr:colOff>
      <xdr:row>23</xdr:row>
      <xdr:rowOff>0</xdr:rowOff>
    </xdr:from>
    <xdr:to>
      <xdr:col>10</xdr:col>
      <xdr:colOff>796925</xdr:colOff>
      <xdr:row>25</xdr:row>
      <xdr:rowOff>9525</xdr:rowOff>
    </xdr:to>
    <xdr:sp macro="" textlink="">
      <xdr:nvSpPr>
        <xdr:cNvPr id="241"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10</xdr:col>
      <xdr:colOff>609600</xdr:colOff>
      <xdr:row>23</xdr:row>
      <xdr:rowOff>0</xdr:rowOff>
    </xdr:from>
    <xdr:to>
      <xdr:col>10</xdr:col>
      <xdr:colOff>796925</xdr:colOff>
      <xdr:row>25</xdr:row>
      <xdr:rowOff>9525</xdr:rowOff>
    </xdr:to>
    <xdr:sp macro="" textlink="">
      <xdr:nvSpPr>
        <xdr:cNvPr id="242"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10</xdr:col>
      <xdr:colOff>609600</xdr:colOff>
      <xdr:row>23</xdr:row>
      <xdr:rowOff>0</xdr:rowOff>
    </xdr:from>
    <xdr:to>
      <xdr:col>10</xdr:col>
      <xdr:colOff>796925</xdr:colOff>
      <xdr:row>25</xdr:row>
      <xdr:rowOff>9525</xdr:rowOff>
    </xdr:to>
    <xdr:sp macro="" textlink="">
      <xdr:nvSpPr>
        <xdr:cNvPr id="243"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10</xdr:col>
      <xdr:colOff>609600</xdr:colOff>
      <xdr:row>23</xdr:row>
      <xdr:rowOff>0</xdr:rowOff>
    </xdr:from>
    <xdr:to>
      <xdr:col>10</xdr:col>
      <xdr:colOff>635000</xdr:colOff>
      <xdr:row>25</xdr:row>
      <xdr:rowOff>9525</xdr:rowOff>
    </xdr:to>
    <xdr:sp macro="" textlink="">
      <xdr:nvSpPr>
        <xdr:cNvPr id="244" name="Text Box 19"/>
        <xdr:cNvSpPr txBox="1">
          <a:spLocks noChangeArrowheads="1"/>
        </xdr:cNvSpPr>
      </xdr:nvSpPr>
      <xdr:spPr bwMode="auto">
        <a:xfrm>
          <a:off x="9848850" y="5905500"/>
          <a:ext cx="25400" cy="771525"/>
        </a:xfrm>
        <a:prstGeom prst="rect">
          <a:avLst/>
        </a:prstGeom>
        <a:noFill/>
        <a:ln w="9525">
          <a:noFill/>
          <a:miter lim="800000"/>
          <a:headEnd/>
          <a:tailEnd/>
        </a:ln>
      </xdr:spPr>
    </xdr:sp>
    <xdr:clientData/>
  </xdr:twoCellAnchor>
  <xdr:twoCellAnchor editAs="oneCell">
    <xdr:from>
      <xdr:col>10</xdr:col>
      <xdr:colOff>609600</xdr:colOff>
      <xdr:row>23</xdr:row>
      <xdr:rowOff>0</xdr:rowOff>
    </xdr:from>
    <xdr:to>
      <xdr:col>10</xdr:col>
      <xdr:colOff>635000</xdr:colOff>
      <xdr:row>25</xdr:row>
      <xdr:rowOff>9525</xdr:rowOff>
    </xdr:to>
    <xdr:sp macro="" textlink="">
      <xdr:nvSpPr>
        <xdr:cNvPr id="245" name="Text Box 19"/>
        <xdr:cNvSpPr txBox="1">
          <a:spLocks noChangeArrowheads="1"/>
        </xdr:cNvSpPr>
      </xdr:nvSpPr>
      <xdr:spPr bwMode="auto">
        <a:xfrm>
          <a:off x="9848850" y="5905500"/>
          <a:ext cx="25400" cy="771525"/>
        </a:xfrm>
        <a:prstGeom prst="rect">
          <a:avLst/>
        </a:prstGeom>
        <a:noFill/>
        <a:ln w="9525">
          <a:noFill/>
          <a:miter lim="800000"/>
          <a:headEnd/>
          <a:tailEnd/>
        </a:ln>
      </xdr:spPr>
    </xdr:sp>
    <xdr:clientData/>
  </xdr:twoCellAnchor>
  <xdr:twoCellAnchor editAs="oneCell">
    <xdr:from>
      <xdr:col>11</xdr:col>
      <xdr:colOff>609600</xdr:colOff>
      <xdr:row>22</xdr:row>
      <xdr:rowOff>0</xdr:rowOff>
    </xdr:from>
    <xdr:to>
      <xdr:col>11</xdr:col>
      <xdr:colOff>796925</xdr:colOff>
      <xdr:row>24</xdr:row>
      <xdr:rowOff>9525</xdr:rowOff>
    </xdr:to>
    <xdr:sp macro="" textlink="">
      <xdr:nvSpPr>
        <xdr:cNvPr id="246"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11</xdr:col>
      <xdr:colOff>609600</xdr:colOff>
      <xdr:row>22</xdr:row>
      <xdr:rowOff>0</xdr:rowOff>
    </xdr:from>
    <xdr:to>
      <xdr:col>11</xdr:col>
      <xdr:colOff>796925</xdr:colOff>
      <xdr:row>24</xdr:row>
      <xdr:rowOff>9525</xdr:rowOff>
    </xdr:to>
    <xdr:sp macro="" textlink="">
      <xdr:nvSpPr>
        <xdr:cNvPr id="247"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11</xdr:col>
      <xdr:colOff>609600</xdr:colOff>
      <xdr:row>22</xdr:row>
      <xdr:rowOff>0</xdr:rowOff>
    </xdr:from>
    <xdr:to>
      <xdr:col>11</xdr:col>
      <xdr:colOff>796925</xdr:colOff>
      <xdr:row>24</xdr:row>
      <xdr:rowOff>9525</xdr:rowOff>
    </xdr:to>
    <xdr:sp macro="" textlink="">
      <xdr:nvSpPr>
        <xdr:cNvPr id="248"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11</xdr:col>
      <xdr:colOff>609600</xdr:colOff>
      <xdr:row>22</xdr:row>
      <xdr:rowOff>0</xdr:rowOff>
    </xdr:from>
    <xdr:to>
      <xdr:col>11</xdr:col>
      <xdr:colOff>796925</xdr:colOff>
      <xdr:row>24</xdr:row>
      <xdr:rowOff>9525</xdr:rowOff>
    </xdr:to>
    <xdr:sp macro="" textlink="">
      <xdr:nvSpPr>
        <xdr:cNvPr id="249"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11</xdr:col>
      <xdr:colOff>609600</xdr:colOff>
      <xdr:row>22</xdr:row>
      <xdr:rowOff>0</xdr:rowOff>
    </xdr:from>
    <xdr:to>
      <xdr:col>11</xdr:col>
      <xdr:colOff>796925</xdr:colOff>
      <xdr:row>24</xdr:row>
      <xdr:rowOff>9525</xdr:rowOff>
    </xdr:to>
    <xdr:sp macro="" textlink="">
      <xdr:nvSpPr>
        <xdr:cNvPr id="250"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11</xdr:col>
      <xdr:colOff>609600</xdr:colOff>
      <xdr:row>22</xdr:row>
      <xdr:rowOff>0</xdr:rowOff>
    </xdr:from>
    <xdr:to>
      <xdr:col>11</xdr:col>
      <xdr:colOff>635000</xdr:colOff>
      <xdr:row>24</xdr:row>
      <xdr:rowOff>9525</xdr:rowOff>
    </xdr:to>
    <xdr:sp macro="" textlink="">
      <xdr:nvSpPr>
        <xdr:cNvPr id="251"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11</xdr:col>
      <xdr:colOff>609600</xdr:colOff>
      <xdr:row>22</xdr:row>
      <xdr:rowOff>0</xdr:rowOff>
    </xdr:from>
    <xdr:to>
      <xdr:col>11</xdr:col>
      <xdr:colOff>635000</xdr:colOff>
      <xdr:row>24</xdr:row>
      <xdr:rowOff>9525</xdr:rowOff>
    </xdr:to>
    <xdr:sp macro="" textlink="">
      <xdr:nvSpPr>
        <xdr:cNvPr id="252"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796925</xdr:colOff>
      <xdr:row>25</xdr:row>
      <xdr:rowOff>9525</xdr:rowOff>
    </xdr:to>
    <xdr:sp macro="" textlink="">
      <xdr:nvSpPr>
        <xdr:cNvPr id="253"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796925</xdr:colOff>
      <xdr:row>25</xdr:row>
      <xdr:rowOff>9525</xdr:rowOff>
    </xdr:to>
    <xdr:sp macro="" textlink="">
      <xdr:nvSpPr>
        <xdr:cNvPr id="254"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796925</xdr:colOff>
      <xdr:row>25</xdr:row>
      <xdr:rowOff>9525</xdr:rowOff>
    </xdr:to>
    <xdr:sp macro="" textlink="">
      <xdr:nvSpPr>
        <xdr:cNvPr id="255"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796925</xdr:colOff>
      <xdr:row>25</xdr:row>
      <xdr:rowOff>9525</xdr:rowOff>
    </xdr:to>
    <xdr:sp macro="" textlink="">
      <xdr:nvSpPr>
        <xdr:cNvPr id="256"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796925</xdr:colOff>
      <xdr:row>25</xdr:row>
      <xdr:rowOff>9525</xdr:rowOff>
    </xdr:to>
    <xdr:sp macro="" textlink="">
      <xdr:nvSpPr>
        <xdr:cNvPr id="257"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635000</xdr:colOff>
      <xdr:row>25</xdr:row>
      <xdr:rowOff>9525</xdr:rowOff>
    </xdr:to>
    <xdr:sp macro="" textlink="">
      <xdr:nvSpPr>
        <xdr:cNvPr id="258" name="Text Box 19"/>
        <xdr:cNvSpPr txBox="1">
          <a:spLocks noChangeArrowheads="1"/>
        </xdr:cNvSpPr>
      </xdr:nvSpPr>
      <xdr:spPr bwMode="auto">
        <a:xfrm>
          <a:off x="9848850" y="5905500"/>
          <a:ext cx="25400"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635000</xdr:colOff>
      <xdr:row>25</xdr:row>
      <xdr:rowOff>9525</xdr:rowOff>
    </xdr:to>
    <xdr:sp macro="" textlink="">
      <xdr:nvSpPr>
        <xdr:cNvPr id="259" name="Text Box 19"/>
        <xdr:cNvSpPr txBox="1">
          <a:spLocks noChangeArrowheads="1"/>
        </xdr:cNvSpPr>
      </xdr:nvSpPr>
      <xdr:spPr bwMode="auto">
        <a:xfrm>
          <a:off x="9848850" y="5905500"/>
          <a:ext cx="25400" cy="771525"/>
        </a:xfrm>
        <a:prstGeom prst="rect">
          <a:avLst/>
        </a:prstGeom>
        <a:noFill/>
        <a:ln w="9525">
          <a:noFill/>
          <a:miter lim="800000"/>
          <a:headEnd/>
          <a:tailEnd/>
        </a:ln>
      </xdr:spPr>
    </xdr:sp>
    <xdr:clientData/>
  </xdr:twoCellAnchor>
  <xdr:twoCellAnchor editAs="oneCell">
    <xdr:from>
      <xdr:col>12</xdr:col>
      <xdr:colOff>609600</xdr:colOff>
      <xdr:row>22</xdr:row>
      <xdr:rowOff>0</xdr:rowOff>
    </xdr:from>
    <xdr:to>
      <xdr:col>12</xdr:col>
      <xdr:colOff>796925</xdr:colOff>
      <xdr:row>24</xdr:row>
      <xdr:rowOff>9525</xdr:rowOff>
    </xdr:to>
    <xdr:sp macro="" textlink="">
      <xdr:nvSpPr>
        <xdr:cNvPr id="260" name="Text Box 19"/>
        <xdr:cNvSpPr txBox="1">
          <a:spLocks noChangeArrowheads="1"/>
        </xdr:cNvSpPr>
      </xdr:nvSpPr>
      <xdr:spPr bwMode="auto">
        <a:xfrm>
          <a:off x="17071975" y="5746750"/>
          <a:ext cx="187325" cy="549275"/>
        </a:xfrm>
        <a:prstGeom prst="rect">
          <a:avLst/>
        </a:prstGeom>
        <a:noFill/>
        <a:ln w="9525">
          <a:noFill/>
          <a:miter lim="800000"/>
          <a:headEnd/>
          <a:tailEnd/>
        </a:ln>
      </xdr:spPr>
    </xdr:sp>
    <xdr:clientData/>
  </xdr:twoCellAnchor>
  <xdr:twoCellAnchor editAs="oneCell">
    <xdr:from>
      <xdr:col>12</xdr:col>
      <xdr:colOff>609600</xdr:colOff>
      <xdr:row>22</xdr:row>
      <xdr:rowOff>0</xdr:rowOff>
    </xdr:from>
    <xdr:to>
      <xdr:col>12</xdr:col>
      <xdr:colOff>796925</xdr:colOff>
      <xdr:row>24</xdr:row>
      <xdr:rowOff>9525</xdr:rowOff>
    </xdr:to>
    <xdr:sp macro="" textlink="">
      <xdr:nvSpPr>
        <xdr:cNvPr id="261" name="Text Box 19"/>
        <xdr:cNvSpPr txBox="1">
          <a:spLocks noChangeArrowheads="1"/>
        </xdr:cNvSpPr>
      </xdr:nvSpPr>
      <xdr:spPr bwMode="auto">
        <a:xfrm>
          <a:off x="17071975" y="5746750"/>
          <a:ext cx="187325" cy="549275"/>
        </a:xfrm>
        <a:prstGeom prst="rect">
          <a:avLst/>
        </a:prstGeom>
        <a:noFill/>
        <a:ln w="9525">
          <a:noFill/>
          <a:miter lim="800000"/>
          <a:headEnd/>
          <a:tailEnd/>
        </a:ln>
      </xdr:spPr>
    </xdr:sp>
    <xdr:clientData/>
  </xdr:twoCellAnchor>
  <xdr:twoCellAnchor editAs="oneCell">
    <xdr:from>
      <xdr:col>12</xdr:col>
      <xdr:colOff>609600</xdr:colOff>
      <xdr:row>22</xdr:row>
      <xdr:rowOff>0</xdr:rowOff>
    </xdr:from>
    <xdr:to>
      <xdr:col>12</xdr:col>
      <xdr:colOff>796925</xdr:colOff>
      <xdr:row>24</xdr:row>
      <xdr:rowOff>9525</xdr:rowOff>
    </xdr:to>
    <xdr:sp macro="" textlink="">
      <xdr:nvSpPr>
        <xdr:cNvPr id="262" name="Text Box 19"/>
        <xdr:cNvSpPr txBox="1">
          <a:spLocks noChangeArrowheads="1"/>
        </xdr:cNvSpPr>
      </xdr:nvSpPr>
      <xdr:spPr bwMode="auto">
        <a:xfrm>
          <a:off x="17071975" y="5746750"/>
          <a:ext cx="187325" cy="549275"/>
        </a:xfrm>
        <a:prstGeom prst="rect">
          <a:avLst/>
        </a:prstGeom>
        <a:noFill/>
        <a:ln w="9525">
          <a:noFill/>
          <a:miter lim="800000"/>
          <a:headEnd/>
          <a:tailEnd/>
        </a:ln>
      </xdr:spPr>
    </xdr:sp>
    <xdr:clientData/>
  </xdr:twoCellAnchor>
  <xdr:twoCellAnchor editAs="oneCell">
    <xdr:from>
      <xdr:col>12</xdr:col>
      <xdr:colOff>609600</xdr:colOff>
      <xdr:row>22</xdr:row>
      <xdr:rowOff>0</xdr:rowOff>
    </xdr:from>
    <xdr:to>
      <xdr:col>12</xdr:col>
      <xdr:colOff>796925</xdr:colOff>
      <xdr:row>24</xdr:row>
      <xdr:rowOff>9525</xdr:rowOff>
    </xdr:to>
    <xdr:sp macro="" textlink="">
      <xdr:nvSpPr>
        <xdr:cNvPr id="263" name="Text Box 19"/>
        <xdr:cNvSpPr txBox="1">
          <a:spLocks noChangeArrowheads="1"/>
        </xdr:cNvSpPr>
      </xdr:nvSpPr>
      <xdr:spPr bwMode="auto">
        <a:xfrm>
          <a:off x="17071975" y="5746750"/>
          <a:ext cx="187325" cy="549275"/>
        </a:xfrm>
        <a:prstGeom prst="rect">
          <a:avLst/>
        </a:prstGeom>
        <a:noFill/>
        <a:ln w="9525">
          <a:noFill/>
          <a:miter lim="800000"/>
          <a:headEnd/>
          <a:tailEnd/>
        </a:ln>
      </xdr:spPr>
    </xdr:sp>
    <xdr:clientData/>
  </xdr:twoCellAnchor>
  <xdr:twoCellAnchor editAs="oneCell">
    <xdr:from>
      <xdr:col>12</xdr:col>
      <xdr:colOff>609600</xdr:colOff>
      <xdr:row>22</xdr:row>
      <xdr:rowOff>0</xdr:rowOff>
    </xdr:from>
    <xdr:to>
      <xdr:col>12</xdr:col>
      <xdr:colOff>796925</xdr:colOff>
      <xdr:row>24</xdr:row>
      <xdr:rowOff>9525</xdr:rowOff>
    </xdr:to>
    <xdr:sp macro="" textlink="">
      <xdr:nvSpPr>
        <xdr:cNvPr id="264" name="Text Box 19"/>
        <xdr:cNvSpPr txBox="1">
          <a:spLocks noChangeArrowheads="1"/>
        </xdr:cNvSpPr>
      </xdr:nvSpPr>
      <xdr:spPr bwMode="auto">
        <a:xfrm>
          <a:off x="17071975" y="5746750"/>
          <a:ext cx="187325" cy="549275"/>
        </a:xfrm>
        <a:prstGeom prst="rect">
          <a:avLst/>
        </a:prstGeom>
        <a:noFill/>
        <a:ln w="9525">
          <a:noFill/>
          <a:miter lim="800000"/>
          <a:headEnd/>
          <a:tailEnd/>
        </a:ln>
      </xdr:spPr>
    </xdr:sp>
    <xdr:clientData/>
  </xdr:twoCellAnchor>
  <xdr:twoCellAnchor editAs="oneCell">
    <xdr:from>
      <xdr:col>12</xdr:col>
      <xdr:colOff>609600</xdr:colOff>
      <xdr:row>22</xdr:row>
      <xdr:rowOff>0</xdr:rowOff>
    </xdr:from>
    <xdr:to>
      <xdr:col>12</xdr:col>
      <xdr:colOff>635000</xdr:colOff>
      <xdr:row>24</xdr:row>
      <xdr:rowOff>9525</xdr:rowOff>
    </xdr:to>
    <xdr:sp macro="" textlink="">
      <xdr:nvSpPr>
        <xdr:cNvPr id="265" name="Text Box 19"/>
        <xdr:cNvSpPr txBox="1">
          <a:spLocks noChangeArrowheads="1"/>
        </xdr:cNvSpPr>
      </xdr:nvSpPr>
      <xdr:spPr bwMode="auto">
        <a:xfrm>
          <a:off x="17071975" y="5746750"/>
          <a:ext cx="25400" cy="549275"/>
        </a:xfrm>
        <a:prstGeom prst="rect">
          <a:avLst/>
        </a:prstGeom>
        <a:noFill/>
        <a:ln w="9525">
          <a:noFill/>
          <a:miter lim="800000"/>
          <a:headEnd/>
          <a:tailEnd/>
        </a:ln>
      </xdr:spPr>
    </xdr:sp>
    <xdr:clientData/>
  </xdr:twoCellAnchor>
  <xdr:twoCellAnchor editAs="oneCell">
    <xdr:from>
      <xdr:col>12</xdr:col>
      <xdr:colOff>609600</xdr:colOff>
      <xdr:row>22</xdr:row>
      <xdr:rowOff>0</xdr:rowOff>
    </xdr:from>
    <xdr:to>
      <xdr:col>12</xdr:col>
      <xdr:colOff>635000</xdr:colOff>
      <xdr:row>24</xdr:row>
      <xdr:rowOff>9525</xdr:rowOff>
    </xdr:to>
    <xdr:sp macro="" textlink="">
      <xdr:nvSpPr>
        <xdr:cNvPr id="266" name="Text Box 19"/>
        <xdr:cNvSpPr txBox="1">
          <a:spLocks noChangeArrowheads="1"/>
        </xdr:cNvSpPr>
      </xdr:nvSpPr>
      <xdr:spPr bwMode="auto">
        <a:xfrm>
          <a:off x="17071975" y="5746750"/>
          <a:ext cx="25400" cy="54927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796925</xdr:colOff>
      <xdr:row>25</xdr:row>
      <xdr:rowOff>9525</xdr:rowOff>
    </xdr:to>
    <xdr:sp macro="" textlink="">
      <xdr:nvSpPr>
        <xdr:cNvPr id="267" name="Text Box 19"/>
        <xdr:cNvSpPr txBox="1">
          <a:spLocks noChangeArrowheads="1"/>
        </xdr:cNvSpPr>
      </xdr:nvSpPr>
      <xdr:spPr bwMode="auto">
        <a:xfrm>
          <a:off x="17071975" y="5905500"/>
          <a:ext cx="187325"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796925</xdr:colOff>
      <xdr:row>25</xdr:row>
      <xdr:rowOff>9525</xdr:rowOff>
    </xdr:to>
    <xdr:sp macro="" textlink="">
      <xdr:nvSpPr>
        <xdr:cNvPr id="268" name="Text Box 19"/>
        <xdr:cNvSpPr txBox="1">
          <a:spLocks noChangeArrowheads="1"/>
        </xdr:cNvSpPr>
      </xdr:nvSpPr>
      <xdr:spPr bwMode="auto">
        <a:xfrm>
          <a:off x="17071975" y="5905500"/>
          <a:ext cx="187325"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796925</xdr:colOff>
      <xdr:row>25</xdr:row>
      <xdr:rowOff>9525</xdr:rowOff>
    </xdr:to>
    <xdr:sp macro="" textlink="">
      <xdr:nvSpPr>
        <xdr:cNvPr id="269" name="Text Box 19"/>
        <xdr:cNvSpPr txBox="1">
          <a:spLocks noChangeArrowheads="1"/>
        </xdr:cNvSpPr>
      </xdr:nvSpPr>
      <xdr:spPr bwMode="auto">
        <a:xfrm>
          <a:off x="17071975" y="5905500"/>
          <a:ext cx="187325"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796925</xdr:colOff>
      <xdr:row>25</xdr:row>
      <xdr:rowOff>9525</xdr:rowOff>
    </xdr:to>
    <xdr:sp macro="" textlink="">
      <xdr:nvSpPr>
        <xdr:cNvPr id="270" name="Text Box 19"/>
        <xdr:cNvSpPr txBox="1">
          <a:spLocks noChangeArrowheads="1"/>
        </xdr:cNvSpPr>
      </xdr:nvSpPr>
      <xdr:spPr bwMode="auto">
        <a:xfrm>
          <a:off x="17071975" y="5905500"/>
          <a:ext cx="187325"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796925</xdr:colOff>
      <xdr:row>25</xdr:row>
      <xdr:rowOff>9525</xdr:rowOff>
    </xdr:to>
    <xdr:sp macro="" textlink="">
      <xdr:nvSpPr>
        <xdr:cNvPr id="271" name="Text Box 19"/>
        <xdr:cNvSpPr txBox="1">
          <a:spLocks noChangeArrowheads="1"/>
        </xdr:cNvSpPr>
      </xdr:nvSpPr>
      <xdr:spPr bwMode="auto">
        <a:xfrm>
          <a:off x="17071975" y="5905500"/>
          <a:ext cx="187325"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635000</xdr:colOff>
      <xdr:row>25</xdr:row>
      <xdr:rowOff>9525</xdr:rowOff>
    </xdr:to>
    <xdr:sp macro="" textlink="">
      <xdr:nvSpPr>
        <xdr:cNvPr id="272" name="Text Box 19"/>
        <xdr:cNvSpPr txBox="1">
          <a:spLocks noChangeArrowheads="1"/>
        </xdr:cNvSpPr>
      </xdr:nvSpPr>
      <xdr:spPr bwMode="auto">
        <a:xfrm>
          <a:off x="17071975" y="5905500"/>
          <a:ext cx="25400"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635000</xdr:colOff>
      <xdr:row>25</xdr:row>
      <xdr:rowOff>9525</xdr:rowOff>
    </xdr:to>
    <xdr:sp macro="" textlink="">
      <xdr:nvSpPr>
        <xdr:cNvPr id="273" name="Text Box 19"/>
        <xdr:cNvSpPr txBox="1">
          <a:spLocks noChangeArrowheads="1"/>
        </xdr:cNvSpPr>
      </xdr:nvSpPr>
      <xdr:spPr bwMode="auto">
        <a:xfrm>
          <a:off x="17071975" y="5905500"/>
          <a:ext cx="25400" cy="771525"/>
        </a:xfrm>
        <a:prstGeom prst="rect">
          <a:avLst/>
        </a:prstGeom>
        <a:noFill/>
        <a:ln w="9525">
          <a:noFill/>
          <a:miter lim="800000"/>
          <a:headEnd/>
          <a:tailEnd/>
        </a:ln>
      </xdr:spPr>
    </xdr:sp>
    <xdr:clientData/>
  </xdr:twoCellAnchor>
  <xdr:twoCellAnchor editAs="oneCell">
    <xdr:from>
      <xdr:col>13</xdr:col>
      <xdr:colOff>609600</xdr:colOff>
      <xdr:row>22</xdr:row>
      <xdr:rowOff>0</xdr:rowOff>
    </xdr:from>
    <xdr:to>
      <xdr:col>13</xdr:col>
      <xdr:colOff>796925</xdr:colOff>
      <xdr:row>24</xdr:row>
      <xdr:rowOff>9525</xdr:rowOff>
    </xdr:to>
    <xdr:sp macro="" textlink="">
      <xdr:nvSpPr>
        <xdr:cNvPr id="274" name="Text Box 19"/>
        <xdr:cNvSpPr txBox="1">
          <a:spLocks noChangeArrowheads="1"/>
        </xdr:cNvSpPr>
      </xdr:nvSpPr>
      <xdr:spPr bwMode="auto">
        <a:xfrm>
          <a:off x="17071975" y="5746750"/>
          <a:ext cx="187325" cy="549275"/>
        </a:xfrm>
        <a:prstGeom prst="rect">
          <a:avLst/>
        </a:prstGeom>
        <a:noFill/>
        <a:ln w="9525">
          <a:noFill/>
          <a:miter lim="800000"/>
          <a:headEnd/>
          <a:tailEnd/>
        </a:ln>
      </xdr:spPr>
    </xdr:sp>
    <xdr:clientData/>
  </xdr:twoCellAnchor>
  <xdr:twoCellAnchor editAs="oneCell">
    <xdr:from>
      <xdr:col>13</xdr:col>
      <xdr:colOff>609600</xdr:colOff>
      <xdr:row>22</xdr:row>
      <xdr:rowOff>0</xdr:rowOff>
    </xdr:from>
    <xdr:to>
      <xdr:col>13</xdr:col>
      <xdr:colOff>796925</xdr:colOff>
      <xdr:row>24</xdr:row>
      <xdr:rowOff>9525</xdr:rowOff>
    </xdr:to>
    <xdr:sp macro="" textlink="">
      <xdr:nvSpPr>
        <xdr:cNvPr id="275" name="Text Box 19"/>
        <xdr:cNvSpPr txBox="1">
          <a:spLocks noChangeArrowheads="1"/>
        </xdr:cNvSpPr>
      </xdr:nvSpPr>
      <xdr:spPr bwMode="auto">
        <a:xfrm>
          <a:off x="17071975" y="5746750"/>
          <a:ext cx="187325" cy="549275"/>
        </a:xfrm>
        <a:prstGeom prst="rect">
          <a:avLst/>
        </a:prstGeom>
        <a:noFill/>
        <a:ln w="9525">
          <a:noFill/>
          <a:miter lim="800000"/>
          <a:headEnd/>
          <a:tailEnd/>
        </a:ln>
      </xdr:spPr>
    </xdr:sp>
    <xdr:clientData/>
  </xdr:twoCellAnchor>
  <xdr:twoCellAnchor editAs="oneCell">
    <xdr:from>
      <xdr:col>13</xdr:col>
      <xdr:colOff>609600</xdr:colOff>
      <xdr:row>22</xdr:row>
      <xdr:rowOff>0</xdr:rowOff>
    </xdr:from>
    <xdr:to>
      <xdr:col>13</xdr:col>
      <xdr:colOff>796925</xdr:colOff>
      <xdr:row>24</xdr:row>
      <xdr:rowOff>9525</xdr:rowOff>
    </xdr:to>
    <xdr:sp macro="" textlink="">
      <xdr:nvSpPr>
        <xdr:cNvPr id="276" name="Text Box 19"/>
        <xdr:cNvSpPr txBox="1">
          <a:spLocks noChangeArrowheads="1"/>
        </xdr:cNvSpPr>
      </xdr:nvSpPr>
      <xdr:spPr bwMode="auto">
        <a:xfrm>
          <a:off x="17071975" y="5746750"/>
          <a:ext cx="187325" cy="549275"/>
        </a:xfrm>
        <a:prstGeom prst="rect">
          <a:avLst/>
        </a:prstGeom>
        <a:noFill/>
        <a:ln w="9525">
          <a:noFill/>
          <a:miter lim="800000"/>
          <a:headEnd/>
          <a:tailEnd/>
        </a:ln>
      </xdr:spPr>
    </xdr:sp>
    <xdr:clientData/>
  </xdr:twoCellAnchor>
  <xdr:twoCellAnchor editAs="oneCell">
    <xdr:from>
      <xdr:col>13</xdr:col>
      <xdr:colOff>609600</xdr:colOff>
      <xdr:row>22</xdr:row>
      <xdr:rowOff>0</xdr:rowOff>
    </xdr:from>
    <xdr:to>
      <xdr:col>13</xdr:col>
      <xdr:colOff>796925</xdr:colOff>
      <xdr:row>24</xdr:row>
      <xdr:rowOff>9525</xdr:rowOff>
    </xdr:to>
    <xdr:sp macro="" textlink="">
      <xdr:nvSpPr>
        <xdr:cNvPr id="277" name="Text Box 19"/>
        <xdr:cNvSpPr txBox="1">
          <a:spLocks noChangeArrowheads="1"/>
        </xdr:cNvSpPr>
      </xdr:nvSpPr>
      <xdr:spPr bwMode="auto">
        <a:xfrm>
          <a:off x="17071975" y="5746750"/>
          <a:ext cx="187325" cy="549275"/>
        </a:xfrm>
        <a:prstGeom prst="rect">
          <a:avLst/>
        </a:prstGeom>
        <a:noFill/>
        <a:ln w="9525">
          <a:noFill/>
          <a:miter lim="800000"/>
          <a:headEnd/>
          <a:tailEnd/>
        </a:ln>
      </xdr:spPr>
    </xdr:sp>
    <xdr:clientData/>
  </xdr:twoCellAnchor>
  <xdr:twoCellAnchor editAs="oneCell">
    <xdr:from>
      <xdr:col>13</xdr:col>
      <xdr:colOff>609600</xdr:colOff>
      <xdr:row>22</xdr:row>
      <xdr:rowOff>0</xdr:rowOff>
    </xdr:from>
    <xdr:to>
      <xdr:col>13</xdr:col>
      <xdr:colOff>796925</xdr:colOff>
      <xdr:row>24</xdr:row>
      <xdr:rowOff>9525</xdr:rowOff>
    </xdr:to>
    <xdr:sp macro="" textlink="">
      <xdr:nvSpPr>
        <xdr:cNvPr id="278" name="Text Box 19"/>
        <xdr:cNvSpPr txBox="1">
          <a:spLocks noChangeArrowheads="1"/>
        </xdr:cNvSpPr>
      </xdr:nvSpPr>
      <xdr:spPr bwMode="auto">
        <a:xfrm>
          <a:off x="17071975" y="5746750"/>
          <a:ext cx="187325" cy="549275"/>
        </a:xfrm>
        <a:prstGeom prst="rect">
          <a:avLst/>
        </a:prstGeom>
        <a:noFill/>
        <a:ln w="9525">
          <a:noFill/>
          <a:miter lim="800000"/>
          <a:headEnd/>
          <a:tailEnd/>
        </a:ln>
      </xdr:spPr>
    </xdr:sp>
    <xdr:clientData/>
  </xdr:twoCellAnchor>
  <xdr:twoCellAnchor editAs="oneCell">
    <xdr:from>
      <xdr:col>13</xdr:col>
      <xdr:colOff>609600</xdr:colOff>
      <xdr:row>22</xdr:row>
      <xdr:rowOff>0</xdr:rowOff>
    </xdr:from>
    <xdr:to>
      <xdr:col>13</xdr:col>
      <xdr:colOff>635000</xdr:colOff>
      <xdr:row>24</xdr:row>
      <xdr:rowOff>9525</xdr:rowOff>
    </xdr:to>
    <xdr:sp macro="" textlink="">
      <xdr:nvSpPr>
        <xdr:cNvPr id="279" name="Text Box 19"/>
        <xdr:cNvSpPr txBox="1">
          <a:spLocks noChangeArrowheads="1"/>
        </xdr:cNvSpPr>
      </xdr:nvSpPr>
      <xdr:spPr bwMode="auto">
        <a:xfrm>
          <a:off x="17071975" y="5746750"/>
          <a:ext cx="25400" cy="549275"/>
        </a:xfrm>
        <a:prstGeom prst="rect">
          <a:avLst/>
        </a:prstGeom>
        <a:noFill/>
        <a:ln w="9525">
          <a:noFill/>
          <a:miter lim="800000"/>
          <a:headEnd/>
          <a:tailEnd/>
        </a:ln>
      </xdr:spPr>
    </xdr:sp>
    <xdr:clientData/>
  </xdr:twoCellAnchor>
  <xdr:twoCellAnchor editAs="oneCell">
    <xdr:from>
      <xdr:col>13</xdr:col>
      <xdr:colOff>609600</xdr:colOff>
      <xdr:row>22</xdr:row>
      <xdr:rowOff>0</xdr:rowOff>
    </xdr:from>
    <xdr:to>
      <xdr:col>13</xdr:col>
      <xdr:colOff>635000</xdr:colOff>
      <xdr:row>24</xdr:row>
      <xdr:rowOff>9525</xdr:rowOff>
    </xdr:to>
    <xdr:sp macro="" textlink="">
      <xdr:nvSpPr>
        <xdr:cNvPr id="280" name="Text Box 19"/>
        <xdr:cNvSpPr txBox="1">
          <a:spLocks noChangeArrowheads="1"/>
        </xdr:cNvSpPr>
      </xdr:nvSpPr>
      <xdr:spPr bwMode="auto">
        <a:xfrm>
          <a:off x="17071975" y="5746750"/>
          <a:ext cx="25400" cy="54927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796925</xdr:colOff>
      <xdr:row>25</xdr:row>
      <xdr:rowOff>9525</xdr:rowOff>
    </xdr:to>
    <xdr:sp macro="" textlink="">
      <xdr:nvSpPr>
        <xdr:cNvPr id="281" name="Text Box 19"/>
        <xdr:cNvSpPr txBox="1">
          <a:spLocks noChangeArrowheads="1"/>
        </xdr:cNvSpPr>
      </xdr:nvSpPr>
      <xdr:spPr bwMode="auto">
        <a:xfrm>
          <a:off x="17071975" y="5905500"/>
          <a:ext cx="187325"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796925</xdr:colOff>
      <xdr:row>25</xdr:row>
      <xdr:rowOff>9525</xdr:rowOff>
    </xdr:to>
    <xdr:sp macro="" textlink="">
      <xdr:nvSpPr>
        <xdr:cNvPr id="282" name="Text Box 19"/>
        <xdr:cNvSpPr txBox="1">
          <a:spLocks noChangeArrowheads="1"/>
        </xdr:cNvSpPr>
      </xdr:nvSpPr>
      <xdr:spPr bwMode="auto">
        <a:xfrm>
          <a:off x="17071975" y="5905500"/>
          <a:ext cx="187325"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796925</xdr:colOff>
      <xdr:row>25</xdr:row>
      <xdr:rowOff>9525</xdr:rowOff>
    </xdr:to>
    <xdr:sp macro="" textlink="">
      <xdr:nvSpPr>
        <xdr:cNvPr id="283" name="Text Box 19"/>
        <xdr:cNvSpPr txBox="1">
          <a:spLocks noChangeArrowheads="1"/>
        </xdr:cNvSpPr>
      </xdr:nvSpPr>
      <xdr:spPr bwMode="auto">
        <a:xfrm>
          <a:off x="17071975" y="5905500"/>
          <a:ext cx="187325"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796925</xdr:colOff>
      <xdr:row>25</xdr:row>
      <xdr:rowOff>9525</xdr:rowOff>
    </xdr:to>
    <xdr:sp macro="" textlink="">
      <xdr:nvSpPr>
        <xdr:cNvPr id="284" name="Text Box 19"/>
        <xdr:cNvSpPr txBox="1">
          <a:spLocks noChangeArrowheads="1"/>
        </xdr:cNvSpPr>
      </xdr:nvSpPr>
      <xdr:spPr bwMode="auto">
        <a:xfrm>
          <a:off x="17071975" y="5905500"/>
          <a:ext cx="187325"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796925</xdr:colOff>
      <xdr:row>25</xdr:row>
      <xdr:rowOff>9525</xdr:rowOff>
    </xdr:to>
    <xdr:sp macro="" textlink="">
      <xdr:nvSpPr>
        <xdr:cNvPr id="285" name="Text Box 19"/>
        <xdr:cNvSpPr txBox="1">
          <a:spLocks noChangeArrowheads="1"/>
        </xdr:cNvSpPr>
      </xdr:nvSpPr>
      <xdr:spPr bwMode="auto">
        <a:xfrm>
          <a:off x="17071975" y="5905500"/>
          <a:ext cx="187325"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635000</xdr:colOff>
      <xdr:row>25</xdr:row>
      <xdr:rowOff>9525</xdr:rowOff>
    </xdr:to>
    <xdr:sp macro="" textlink="">
      <xdr:nvSpPr>
        <xdr:cNvPr id="286" name="Text Box 19"/>
        <xdr:cNvSpPr txBox="1">
          <a:spLocks noChangeArrowheads="1"/>
        </xdr:cNvSpPr>
      </xdr:nvSpPr>
      <xdr:spPr bwMode="auto">
        <a:xfrm>
          <a:off x="17071975" y="5905500"/>
          <a:ext cx="25400"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635000</xdr:colOff>
      <xdr:row>25</xdr:row>
      <xdr:rowOff>9525</xdr:rowOff>
    </xdr:to>
    <xdr:sp macro="" textlink="">
      <xdr:nvSpPr>
        <xdr:cNvPr id="287" name="Text Box 19"/>
        <xdr:cNvSpPr txBox="1">
          <a:spLocks noChangeArrowheads="1"/>
        </xdr:cNvSpPr>
      </xdr:nvSpPr>
      <xdr:spPr bwMode="auto">
        <a:xfrm>
          <a:off x="17071975" y="5905500"/>
          <a:ext cx="25400"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796925</xdr:colOff>
      <xdr:row>25</xdr:row>
      <xdr:rowOff>9525</xdr:rowOff>
    </xdr:to>
    <xdr:sp macro="" textlink="">
      <xdr:nvSpPr>
        <xdr:cNvPr id="288"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796925</xdr:colOff>
      <xdr:row>25</xdr:row>
      <xdr:rowOff>9525</xdr:rowOff>
    </xdr:to>
    <xdr:sp macro="" textlink="">
      <xdr:nvSpPr>
        <xdr:cNvPr id="289"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796925</xdr:colOff>
      <xdr:row>25</xdr:row>
      <xdr:rowOff>9525</xdr:rowOff>
    </xdr:to>
    <xdr:sp macro="" textlink="">
      <xdr:nvSpPr>
        <xdr:cNvPr id="290"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796925</xdr:colOff>
      <xdr:row>25</xdr:row>
      <xdr:rowOff>9525</xdr:rowOff>
    </xdr:to>
    <xdr:sp macro="" textlink="">
      <xdr:nvSpPr>
        <xdr:cNvPr id="291"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796925</xdr:colOff>
      <xdr:row>25</xdr:row>
      <xdr:rowOff>9525</xdr:rowOff>
    </xdr:to>
    <xdr:sp macro="" textlink="">
      <xdr:nvSpPr>
        <xdr:cNvPr id="292"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635000</xdr:colOff>
      <xdr:row>25</xdr:row>
      <xdr:rowOff>9525</xdr:rowOff>
    </xdr:to>
    <xdr:sp macro="" textlink="">
      <xdr:nvSpPr>
        <xdr:cNvPr id="293" name="Text Box 19"/>
        <xdr:cNvSpPr txBox="1">
          <a:spLocks noChangeArrowheads="1"/>
        </xdr:cNvSpPr>
      </xdr:nvSpPr>
      <xdr:spPr bwMode="auto">
        <a:xfrm>
          <a:off x="15627350" y="5905500"/>
          <a:ext cx="25400"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635000</xdr:colOff>
      <xdr:row>25</xdr:row>
      <xdr:rowOff>9525</xdr:rowOff>
    </xdr:to>
    <xdr:sp macro="" textlink="">
      <xdr:nvSpPr>
        <xdr:cNvPr id="294" name="Text Box 19"/>
        <xdr:cNvSpPr txBox="1">
          <a:spLocks noChangeArrowheads="1"/>
        </xdr:cNvSpPr>
      </xdr:nvSpPr>
      <xdr:spPr bwMode="auto">
        <a:xfrm>
          <a:off x="15627350" y="5905500"/>
          <a:ext cx="25400"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796925</xdr:colOff>
      <xdr:row>25</xdr:row>
      <xdr:rowOff>9525</xdr:rowOff>
    </xdr:to>
    <xdr:sp macro="" textlink="">
      <xdr:nvSpPr>
        <xdr:cNvPr id="295"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796925</xdr:colOff>
      <xdr:row>25</xdr:row>
      <xdr:rowOff>9525</xdr:rowOff>
    </xdr:to>
    <xdr:sp macro="" textlink="">
      <xdr:nvSpPr>
        <xdr:cNvPr id="296"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796925</xdr:colOff>
      <xdr:row>25</xdr:row>
      <xdr:rowOff>9525</xdr:rowOff>
    </xdr:to>
    <xdr:sp macro="" textlink="">
      <xdr:nvSpPr>
        <xdr:cNvPr id="297"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796925</xdr:colOff>
      <xdr:row>25</xdr:row>
      <xdr:rowOff>9525</xdr:rowOff>
    </xdr:to>
    <xdr:sp macro="" textlink="">
      <xdr:nvSpPr>
        <xdr:cNvPr id="298"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796925</xdr:colOff>
      <xdr:row>25</xdr:row>
      <xdr:rowOff>9525</xdr:rowOff>
    </xdr:to>
    <xdr:sp macro="" textlink="">
      <xdr:nvSpPr>
        <xdr:cNvPr id="299"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635000</xdr:colOff>
      <xdr:row>25</xdr:row>
      <xdr:rowOff>9525</xdr:rowOff>
    </xdr:to>
    <xdr:sp macro="" textlink="">
      <xdr:nvSpPr>
        <xdr:cNvPr id="300" name="Text Box 19"/>
        <xdr:cNvSpPr txBox="1">
          <a:spLocks noChangeArrowheads="1"/>
        </xdr:cNvSpPr>
      </xdr:nvSpPr>
      <xdr:spPr bwMode="auto">
        <a:xfrm>
          <a:off x="15627350" y="5905500"/>
          <a:ext cx="25400"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635000</xdr:colOff>
      <xdr:row>25</xdr:row>
      <xdr:rowOff>9525</xdr:rowOff>
    </xdr:to>
    <xdr:sp macro="" textlink="">
      <xdr:nvSpPr>
        <xdr:cNvPr id="301" name="Text Box 19"/>
        <xdr:cNvSpPr txBox="1">
          <a:spLocks noChangeArrowheads="1"/>
        </xdr:cNvSpPr>
      </xdr:nvSpPr>
      <xdr:spPr bwMode="auto">
        <a:xfrm>
          <a:off x="15627350" y="5905500"/>
          <a:ext cx="25400"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796925</xdr:colOff>
      <xdr:row>25</xdr:row>
      <xdr:rowOff>9525</xdr:rowOff>
    </xdr:to>
    <xdr:sp macro="" textlink="">
      <xdr:nvSpPr>
        <xdr:cNvPr id="302"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796925</xdr:colOff>
      <xdr:row>25</xdr:row>
      <xdr:rowOff>9525</xdr:rowOff>
    </xdr:to>
    <xdr:sp macro="" textlink="">
      <xdr:nvSpPr>
        <xdr:cNvPr id="303"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796925</xdr:colOff>
      <xdr:row>25</xdr:row>
      <xdr:rowOff>9525</xdr:rowOff>
    </xdr:to>
    <xdr:sp macro="" textlink="">
      <xdr:nvSpPr>
        <xdr:cNvPr id="304"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796925</xdr:colOff>
      <xdr:row>25</xdr:row>
      <xdr:rowOff>9525</xdr:rowOff>
    </xdr:to>
    <xdr:sp macro="" textlink="">
      <xdr:nvSpPr>
        <xdr:cNvPr id="305"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796925</xdr:colOff>
      <xdr:row>25</xdr:row>
      <xdr:rowOff>9525</xdr:rowOff>
    </xdr:to>
    <xdr:sp macro="" textlink="">
      <xdr:nvSpPr>
        <xdr:cNvPr id="306"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635000</xdr:colOff>
      <xdr:row>25</xdr:row>
      <xdr:rowOff>9525</xdr:rowOff>
    </xdr:to>
    <xdr:sp macro="" textlink="">
      <xdr:nvSpPr>
        <xdr:cNvPr id="307" name="Text Box 19"/>
        <xdr:cNvSpPr txBox="1">
          <a:spLocks noChangeArrowheads="1"/>
        </xdr:cNvSpPr>
      </xdr:nvSpPr>
      <xdr:spPr bwMode="auto">
        <a:xfrm>
          <a:off x="15627350" y="5905500"/>
          <a:ext cx="25400"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635000</xdr:colOff>
      <xdr:row>25</xdr:row>
      <xdr:rowOff>9525</xdr:rowOff>
    </xdr:to>
    <xdr:sp macro="" textlink="">
      <xdr:nvSpPr>
        <xdr:cNvPr id="308" name="Text Box 19"/>
        <xdr:cNvSpPr txBox="1">
          <a:spLocks noChangeArrowheads="1"/>
        </xdr:cNvSpPr>
      </xdr:nvSpPr>
      <xdr:spPr bwMode="auto">
        <a:xfrm>
          <a:off x="15627350" y="5905500"/>
          <a:ext cx="25400" cy="771525"/>
        </a:xfrm>
        <a:prstGeom prst="rect">
          <a:avLst/>
        </a:prstGeom>
        <a:noFill/>
        <a:ln w="9525">
          <a:noFill/>
          <a:miter lim="800000"/>
          <a:headEnd/>
          <a:tailEnd/>
        </a:ln>
      </xdr:spPr>
    </xdr:sp>
    <xdr:clientData/>
  </xdr:twoCellAnchor>
  <xdr:twoCellAnchor editAs="oneCell">
    <xdr:from>
      <xdr:col>14</xdr:col>
      <xdr:colOff>609600</xdr:colOff>
      <xdr:row>22</xdr:row>
      <xdr:rowOff>0</xdr:rowOff>
    </xdr:from>
    <xdr:to>
      <xdr:col>14</xdr:col>
      <xdr:colOff>796925</xdr:colOff>
      <xdr:row>24</xdr:row>
      <xdr:rowOff>9525</xdr:rowOff>
    </xdr:to>
    <xdr:sp macro="" textlink="">
      <xdr:nvSpPr>
        <xdr:cNvPr id="309" name="Text Box 19"/>
        <xdr:cNvSpPr txBox="1">
          <a:spLocks noChangeArrowheads="1"/>
        </xdr:cNvSpPr>
      </xdr:nvSpPr>
      <xdr:spPr bwMode="auto">
        <a:xfrm>
          <a:off x="19961225" y="5746750"/>
          <a:ext cx="187325" cy="549275"/>
        </a:xfrm>
        <a:prstGeom prst="rect">
          <a:avLst/>
        </a:prstGeom>
        <a:noFill/>
        <a:ln w="9525">
          <a:noFill/>
          <a:miter lim="800000"/>
          <a:headEnd/>
          <a:tailEnd/>
        </a:ln>
      </xdr:spPr>
    </xdr:sp>
    <xdr:clientData/>
  </xdr:twoCellAnchor>
  <xdr:twoCellAnchor editAs="oneCell">
    <xdr:from>
      <xdr:col>14</xdr:col>
      <xdr:colOff>609600</xdr:colOff>
      <xdr:row>22</xdr:row>
      <xdr:rowOff>0</xdr:rowOff>
    </xdr:from>
    <xdr:to>
      <xdr:col>14</xdr:col>
      <xdr:colOff>796925</xdr:colOff>
      <xdr:row>24</xdr:row>
      <xdr:rowOff>9525</xdr:rowOff>
    </xdr:to>
    <xdr:sp macro="" textlink="">
      <xdr:nvSpPr>
        <xdr:cNvPr id="310" name="Text Box 19"/>
        <xdr:cNvSpPr txBox="1">
          <a:spLocks noChangeArrowheads="1"/>
        </xdr:cNvSpPr>
      </xdr:nvSpPr>
      <xdr:spPr bwMode="auto">
        <a:xfrm>
          <a:off x="19961225" y="5746750"/>
          <a:ext cx="187325" cy="549275"/>
        </a:xfrm>
        <a:prstGeom prst="rect">
          <a:avLst/>
        </a:prstGeom>
        <a:noFill/>
        <a:ln w="9525">
          <a:noFill/>
          <a:miter lim="800000"/>
          <a:headEnd/>
          <a:tailEnd/>
        </a:ln>
      </xdr:spPr>
    </xdr:sp>
    <xdr:clientData/>
  </xdr:twoCellAnchor>
  <xdr:twoCellAnchor editAs="oneCell">
    <xdr:from>
      <xdr:col>14</xdr:col>
      <xdr:colOff>609600</xdr:colOff>
      <xdr:row>22</xdr:row>
      <xdr:rowOff>0</xdr:rowOff>
    </xdr:from>
    <xdr:to>
      <xdr:col>14</xdr:col>
      <xdr:colOff>796925</xdr:colOff>
      <xdr:row>24</xdr:row>
      <xdr:rowOff>9525</xdr:rowOff>
    </xdr:to>
    <xdr:sp macro="" textlink="">
      <xdr:nvSpPr>
        <xdr:cNvPr id="311" name="Text Box 19"/>
        <xdr:cNvSpPr txBox="1">
          <a:spLocks noChangeArrowheads="1"/>
        </xdr:cNvSpPr>
      </xdr:nvSpPr>
      <xdr:spPr bwMode="auto">
        <a:xfrm>
          <a:off x="19961225" y="5746750"/>
          <a:ext cx="187325" cy="549275"/>
        </a:xfrm>
        <a:prstGeom prst="rect">
          <a:avLst/>
        </a:prstGeom>
        <a:noFill/>
        <a:ln w="9525">
          <a:noFill/>
          <a:miter lim="800000"/>
          <a:headEnd/>
          <a:tailEnd/>
        </a:ln>
      </xdr:spPr>
    </xdr:sp>
    <xdr:clientData/>
  </xdr:twoCellAnchor>
  <xdr:twoCellAnchor editAs="oneCell">
    <xdr:from>
      <xdr:col>14</xdr:col>
      <xdr:colOff>609600</xdr:colOff>
      <xdr:row>22</xdr:row>
      <xdr:rowOff>0</xdr:rowOff>
    </xdr:from>
    <xdr:to>
      <xdr:col>14</xdr:col>
      <xdr:colOff>796925</xdr:colOff>
      <xdr:row>24</xdr:row>
      <xdr:rowOff>9525</xdr:rowOff>
    </xdr:to>
    <xdr:sp macro="" textlink="">
      <xdr:nvSpPr>
        <xdr:cNvPr id="312" name="Text Box 19"/>
        <xdr:cNvSpPr txBox="1">
          <a:spLocks noChangeArrowheads="1"/>
        </xdr:cNvSpPr>
      </xdr:nvSpPr>
      <xdr:spPr bwMode="auto">
        <a:xfrm>
          <a:off x="19961225" y="5746750"/>
          <a:ext cx="187325" cy="549275"/>
        </a:xfrm>
        <a:prstGeom prst="rect">
          <a:avLst/>
        </a:prstGeom>
        <a:noFill/>
        <a:ln w="9525">
          <a:noFill/>
          <a:miter lim="800000"/>
          <a:headEnd/>
          <a:tailEnd/>
        </a:ln>
      </xdr:spPr>
    </xdr:sp>
    <xdr:clientData/>
  </xdr:twoCellAnchor>
  <xdr:twoCellAnchor editAs="oneCell">
    <xdr:from>
      <xdr:col>14</xdr:col>
      <xdr:colOff>609600</xdr:colOff>
      <xdr:row>22</xdr:row>
      <xdr:rowOff>0</xdr:rowOff>
    </xdr:from>
    <xdr:to>
      <xdr:col>14</xdr:col>
      <xdr:colOff>796925</xdr:colOff>
      <xdr:row>24</xdr:row>
      <xdr:rowOff>9525</xdr:rowOff>
    </xdr:to>
    <xdr:sp macro="" textlink="">
      <xdr:nvSpPr>
        <xdr:cNvPr id="313" name="Text Box 19"/>
        <xdr:cNvSpPr txBox="1">
          <a:spLocks noChangeArrowheads="1"/>
        </xdr:cNvSpPr>
      </xdr:nvSpPr>
      <xdr:spPr bwMode="auto">
        <a:xfrm>
          <a:off x="19961225" y="5746750"/>
          <a:ext cx="187325" cy="549275"/>
        </a:xfrm>
        <a:prstGeom prst="rect">
          <a:avLst/>
        </a:prstGeom>
        <a:noFill/>
        <a:ln w="9525">
          <a:noFill/>
          <a:miter lim="800000"/>
          <a:headEnd/>
          <a:tailEnd/>
        </a:ln>
      </xdr:spPr>
    </xdr:sp>
    <xdr:clientData/>
  </xdr:twoCellAnchor>
  <xdr:twoCellAnchor editAs="oneCell">
    <xdr:from>
      <xdr:col>14</xdr:col>
      <xdr:colOff>609600</xdr:colOff>
      <xdr:row>22</xdr:row>
      <xdr:rowOff>0</xdr:rowOff>
    </xdr:from>
    <xdr:to>
      <xdr:col>14</xdr:col>
      <xdr:colOff>635000</xdr:colOff>
      <xdr:row>24</xdr:row>
      <xdr:rowOff>9525</xdr:rowOff>
    </xdr:to>
    <xdr:sp macro="" textlink="">
      <xdr:nvSpPr>
        <xdr:cNvPr id="314" name="Text Box 19"/>
        <xdr:cNvSpPr txBox="1">
          <a:spLocks noChangeArrowheads="1"/>
        </xdr:cNvSpPr>
      </xdr:nvSpPr>
      <xdr:spPr bwMode="auto">
        <a:xfrm>
          <a:off x="19961225" y="5746750"/>
          <a:ext cx="25400" cy="549275"/>
        </a:xfrm>
        <a:prstGeom prst="rect">
          <a:avLst/>
        </a:prstGeom>
        <a:noFill/>
        <a:ln w="9525">
          <a:noFill/>
          <a:miter lim="800000"/>
          <a:headEnd/>
          <a:tailEnd/>
        </a:ln>
      </xdr:spPr>
    </xdr:sp>
    <xdr:clientData/>
  </xdr:twoCellAnchor>
  <xdr:twoCellAnchor editAs="oneCell">
    <xdr:from>
      <xdr:col>14</xdr:col>
      <xdr:colOff>609600</xdr:colOff>
      <xdr:row>22</xdr:row>
      <xdr:rowOff>0</xdr:rowOff>
    </xdr:from>
    <xdr:to>
      <xdr:col>14</xdr:col>
      <xdr:colOff>635000</xdr:colOff>
      <xdr:row>24</xdr:row>
      <xdr:rowOff>9525</xdr:rowOff>
    </xdr:to>
    <xdr:sp macro="" textlink="">
      <xdr:nvSpPr>
        <xdr:cNvPr id="315" name="Text Box 19"/>
        <xdr:cNvSpPr txBox="1">
          <a:spLocks noChangeArrowheads="1"/>
        </xdr:cNvSpPr>
      </xdr:nvSpPr>
      <xdr:spPr bwMode="auto">
        <a:xfrm>
          <a:off x="19961225" y="5746750"/>
          <a:ext cx="25400" cy="54927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796925</xdr:colOff>
      <xdr:row>25</xdr:row>
      <xdr:rowOff>9525</xdr:rowOff>
    </xdr:to>
    <xdr:sp macro="" textlink="">
      <xdr:nvSpPr>
        <xdr:cNvPr id="316" name="Text Box 19"/>
        <xdr:cNvSpPr txBox="1">
          <a:spLocks noChangeArrowheads="1"/>
        </xdr:cNvSpPr>
      </xdr:nvSpPr>
      <xdr:spPr bwMode="auto">
        <a:xfrm>
          <a:off x="19961225" y="5905500"/>
          <a:ext cx="187325"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796925</xdr:colOff>
      <xdr:row>25</xdr:row>
      <xdr:rowOff>9525</xdr:rowOff>
    </xdr:to>
    <xdr:sp macro="" textlink="">
      <xdr:nvSpPr>
        <xdr:cNvPr id="317" name="Text Box 19"/>
        <xdr:cNvSpPr txBox="1">
          <a:spLocks noChangeArrowheads="1"/>
        </xdr:cNvSpPr>
      </xdr:nvSpPr>
      <xdr:spPr bwMode="auto">
        <a:xfrm>
          <a:off x="19961225" y="5905500"/>
          <a:ext cx="187325"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796925</xdr:colOff>
      <xdr:row>25</xdr:row>
      <xdr:rowOff>9525</xdr:rowOff>
    </xdr:to>
    <xdr:sp macro="" textlink="">
      <xdr:nvSpPr>
        <xdr:cNvPr id="318" name="Text Box 19"/>
        <xdr:cNvSpPr txBox="1">
          <a:spLocks noChangeArrowheads="1"/>
        </xdr:cNvSpPr>
      </xdr:nvSpPr>
      <xdr:spPr bwMode="auto">
        <a:xfrm>
          <a:off x="19961225" y="5905500"/>
          <a:ext cx="187325"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796925</xdr:colOff>
      <xdr:row>25</xdr:row>
      <xdr:rowOff>9525</xdr:rowOff>
    </xdr:to>
    <xdr:sp macro="" textlink="">
      <xdr:nvSpPr>
        <xdr:cNvPr id="319" name="Text Box 19"/>
        <xdr:cNvSpPr txBox="1">
          <a:spLocks noChangeArrowheads="1"/>
        </xdr:cNvSpPr>
      </xdr:nvSpPr>
      <xdr:spPr bwMode="auto">
        <a:xfrm>
          <a:off x="19961225" y="5905500"/>
          <a:ext cx="187325"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796925</xdr:colOff>
      <xdr:row>25</xdr:row>
      <xdr:rowOff>9525</xdr:rowOff>
    </xdr:to>
    <xdr:sp macro="" textlink="">
      <xdr:nvSpPr>
        <xdr:cNvPr id="320" name="Text Box 19"/>
        <xdr:cNvSpPr txBox="1">
          <a:spLocks noChangeArrowheads="1"/>
        </xdr:cNvSpPr>
      </xdr:nvSpPr>
      <xdr:spPr bwMode="auto">
        <a:xfrm>
          <a:off x="19961225" y="5905500"/>
          <a:ext cx="187325"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635000</xdr:colOff>
      <xdr:row>25</xdr:row>
      <xdr:rowOff>9525</xdr:rowOff>
    </xdr:to>
    <xdr:sp macro="" textlink="">
      <xdr:nvSpPr>
        <xdr:cNvPr id="321" name="Text Box 19"/>
        <xdr:cNvSpPr txBox="1">
          <a:spLocks noChangeArrowheads="1"/>
        </xdr:cNvSpPr>
      </xdr:nvSpPr>
      <xdr:spPr bwMode="auto">
        <a:xfrm>
          <a:off x="19961225" y="5905500"/>
          <a:ext cx="25400"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635000</xdr:colOff>
      <xdr:row>25</xdr:row>
      <xdr:rowOff>9525</xdr:rowOff>
    </xdr:to>
    <xdr:sp macro="" textlink="">
      <xdr:nvSpPr>
        <xdr:cNvPr id="322" name="Text Box 19"/>
        <xdr:cNvSpPr txBox="1">
          <a:spLocks noChangeArrowheads="1"/>
        </xdr:cNvSpPr>
      </xdr:nvSpPr>
      <xdr:spPr bwMode="auto">
        <a:xfrm>
          <a:off x="19961225" y="5905500"/>
          <a:ext cx="25400"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796925</xdr:colOff>
      <xdr:row>25</xdr:row>
      <xdr:rowOff>9525</xdr:rowOff>
    </xdr:to>
    <xdr:sp macro="" textlink="">
      <xdr:nvSpPr>
        <xdr:cNvPr id="323" name="Text Box 19"/>
        <xdr:cNvSpPr txBox="1">
          <a:spLocks noChangeArrowheads="1"/>
        </xdr:cNvSpPr>
      </xdr:nvSpPr>
      <xdr:spPr bwMode="auto">
        <a:xfrm>
          <a:off x="19961225" y="5905500"/>
          <a:ext cx="187325"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796925</xdr:colOff>
      <xdr:row>25</xdr:row>
      <xdr:rowOff>9525</xdr:rowOff>
    </xdr:to>
    <xdr:sp macro="" textlink="">
      <xdr:nvSpPr>
        <xdr:cNvPr id="324" name="Text Box 19"/>
        <xdr:cNvSpPr txBox="1">
          <a:spLocks noChangeArrowheads="1"/>
        </xdr:cNvSpPr>
      </xdr:nvSpPr>
      <xdr:spPr bwMode="auto">
        <a:xfrm>
          <a:off x="19961225" y="5905500"/>
          <a:ext cx="187325"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796925</xdr:colOff>
      <xdr:row>25</xdr:row>
      <xdr:rowOff>9525</xdr:rowOff>
    </xdr:to>
    <xdr:sp macro="" textlink="">
      <xdr:nvSpPr>
        <xdr:cNvPr id="325" name="Text Box 19"/>
        <xdr:cNvSpPr txBox="1">
          <a:spLocks noChangeArrowheads="1"/>
        </xdr:cNvSpPr>
      </xdr:nvSpPr>
      <xdr:spPr bwMode="auto">
        <a:xfrm>
          <a:off x="19961225" y="5905500"/>
          <a:ext cx="187325"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796925</xdr:colOff>
      <xdr:row>25</xdr:row>
      <xdr:rowOff>9525</xdr:rowOff>
    </xdr:to>
    <xdr:sp macro="" textlink="">
      <xdr:nvSpPr>
        <xdr:cNvPr id="326" name="Text Box 19"/>
        <xdr:cNvSpPr txBox="1">
          <a:spLocks noChangeArrowheads="1"/>
        </xdr:cNvSpPr>
      </xdr:nvSpPr>
      <xdr:spPr bwMode="auto">
        <a:xfrm>
          <a:off x="19961225" y="5905500"/>
          <a:ext cx="187325"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796925</xdr:colOff>
      <xdr:row>25</xdr:row>
      <xdr:rowOff>9525</xdr:rowOff>
    </xdr:to>
    <xdr:sp macro="" textlink="">
      <xdr:nvSpPr>
        <xdr:cNvPr id="327" name="Text Box 19"/>
        <xdr:cNvSpPr txBox="1">
          <a:spLocks noChangeArrowheads="1"/>
        </xdr:cNvSpPr>
      </xdr:nvSpPr>
      <xdr:spPr bwMode="auto">
        <a:xfrm>
          <a:off x="19961225" y="5905500"/>
          <a:ext cx="187325"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635000</xdr:colOff>
      <xdr:row>25</xdr:row>
      <xdr:rowOff>9525</xdr:rowOff>
    </xdr:to>
    <xdr:sp macro="" textlink="">
      <xdr:nvSpPr>
        <xdr:cNvPr id="328" name="Text Box 19"/>
        <xdr:cNvSpPr txBox="1">
          <a:spLocks noChangeArrowheads="1"/>
        </xdr:cNvSpPr>
      </xdr:nvSpPr>
      <xdr:spPr bwMode="auto">
        <a:xfrm>
          <a:off x="19961225" y="5905500"/>
          <a:ext cx="25400"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635000</xdr:colOff>
      <xdr:row>25</xdr:row>
      <xdr:rowOff>9525</xdr:rowOff>
    </xdr:to>
    <xdr:sp macro="" textlink="">
      <xdr:nvSpPr>
        <xdr:cNvPr id="329" name="Text Box 19"/>
        <xdr:cNvSpPr txBox="1">
          <a:spLocks noChangeArrowheads="1"/>
        </xdr:cNvSpPr>
      </xdr:nvSpPr>
      <xdr:spPr bwMode="auto">
        <a:xfrm>
          <a:off x="19961225" y="5905500"/>
          <a:ext cx="25400" cy="771525"/>
        </a:xfrm>
        <a:prstGeom prst="rect">
          <a:avLst/>
        </a:prstGeom>
        <a:noFill/>
        <a:ln w="9525">
          <a:noFill/>
          <a:miter lim="800000"/>
          <a:headEnd/>
          <a:tailEnd/>
        </a:ln>
      </xdr:spPr>
    </xdr:sp>
    <xdr:clientData/>
  </xdr:twoCellAnchor>
  <xdr:twoCellAnchor editAs="oneCell">
    <xdr:from>
      <xdr:col>15</xdr:col>
      <xdr:colOff>609600</xdr:colOff>
      <xdr:row>22</xdr:row>
      <xdr:rowOff>0</xdr:rowOff>
    </xdr:from>
    <xdr:to>
      <xdr:col>15</xdr:col>
      <xdr:colOff>796925</xdr:colOff>
      <xdr:row>24</xdr:row>
      <xdr:rowOff>9525</xdr:rowOff>
    </xdr:to>
    <xdr:sp macro="" textlink="">
      <xdr:nvSpPr>
        <xdr:cNvPr id="330" name="Text Box 19"/>
        <xdr:cNvSpPr txBox="1">
          <a:spLocks noChangeArrowheads="1"/>
        </xdr:cNvSpPr>
      </xdr:nvSpPr>
      <xdr:spPr bwMode="auto">
        <a:xfrm>
          <a:off x="21405850" y="5746750"/>
          <a:ext cx="187325" cy="549275"/>
        </a:xfrm>
        <a:prstGeom prst="rect">
          <a:avLst/>
        </a:prstGeom>
        <a:noFill/>
        <a:ln w="9525">
          <a:noFill/>
          <a:miter lim="800000"/>
          <a:headEnd/>
          <a:tailEnd/>
        </a:ln>
      </xdr:spPr>
    </xdr:sp>
    <xdr:clientData/>
  </xdr:twoCellAnchor>
  <xdr:twoCellAnchor editAs="oneCell">
    <xdr:from>
      <xdr:col>15</xdr:col>
      <xdr:colOff>609600</xdr:colOff>
      <xdr:row>22</xdr:row>
      <xdr:rowOff>0</xdr:rowOff>
    </xdr:from>
    <xdr:to>
      <xdr:col>15</xdr:col>
      <xdr:colOff>796925</xdr:colOff>
      <xdr:row>24</xdr:row>
      <xdr:rowOff>9525</xdr:rowOff>
    </xdr:to>
    <xdr:sp macro="" textlink="">
      <xdr:nvSpPr>
        <xdr:cNvPr id="331" name="Text Box 19"/>
        <xdr:cNvSpPr txBox="1">
          <a:spLocks noChangeArrowheads="1"/>
        </xdr:cNvSpPr>
      </xdr:nvSpPr>
      <xdr:spPr bwMode="auto">
        <a:xfrm>
          <a:off x="21405850" y="5746750"/>
          <a:ext cx="187325" cy="549275"/>
        </a:xfrm>
        <a:prstGeom prst="rect">
          <a:avLst/>
        </a:prstGeom>
        <a:noFill/>
        <a:ln w="9525">
          <a:noFill/>
          <a:miter lim="800000"/>
          <a:headEnd/>
          <a:tailEnd/>
        </a:ln>
      </xdr:spPr>
    </xdr:sp>
    <xdr:clientData/>
  </xdr:twoCellAnchor>
  <xdr:twoCellAnchor editAs="oneCell">
    <xdr:from>
      <xdr:col>15</xdr:col>
      <xdr:colOff>609600</xdr:colOff>
      <xdr:row>22</xdr:row>
      <xdr:rowOff>0</xdr:rowOff>
    </xdr:from>
    <xdr:to>
      <xdr:col>15</xdr:col>
      <xdr:colOff>796925</xdr:colOff>
      <xdr:row>24</xdr:row>
      <xdr:rowOff>9525</xdr:rowOff>
    </xdr:to>
    <xdr:sp macro="" textlink="">
      <xdr:nvSpPr>
        <xdr:cNvPr id="332" name="Text Box 19"/>
        <xdr:cNvSpPr txBox="1">
          <a:spLocks noChangeArrowheads="1"/>
        </xdr:cNvSpPr>
      </xdr:nvSpPr>
      <xdr:spPr bwMode="auto">
        <a:xfrm>
          <a:off x="21405850" y="5746750"/>
          <a:ext cx="187325" cy="549275"/>
        </a:xfrm>
        <a:prstGeom prst="rect">
          <a:avLst/>
        </a:prstGeom>
        <a:noFill/>
        <a:ln w="9525">
          <a:noFill/>
          <a:miter lim="800000"/>
          <a:headEnd/>
          <a:tailEnd/>
        </a:ln>
      </xdr:spPr>
    </xdr:sp>
    <xdr:clientData/>
  </xdr:twoCellAnchor>
  <xdr:twoCellAnchor editAs="oneCell">
    <xdr:from>
      <xdr:col>15</xdr:col>
      <xdr:colOff>609600</xdr:colOff>
      <xdr:row>22</xdr:row>
      <xdr:rowOff>0</xdr:rowOff>
    </xdr:from>
    <xdr:to>
      <xdr:col>15</xdr:col>
      <xdr:colOff>796925</xdr:colOff>
      <xdr:row>24</xdr:row>
      <xdr:rowOff>9525</xdr:rowOff>
    </xdr:to>
    <xdr:sp macro="" textlink="">
      <xdr:nvSpPr>
        <xdr:cNvPr id="333" name="Text Box 19"/>
        <xdr:cNvSpPr txBox="1">
          <a:spLocks noChangeArrowheads="1"/>
        </xdr:cNvSpPr>
      </xdr:nvSpPr>
      <xdr:spPr bwMode="auto">
        <a:xfrm>
          <a:off x="21405850" y="5746750"/>
          <a:ext cx="187325" cy="549275"/>
        </a:xfrm>
        <a:prstGeom prst="rect">
          <a:avLst/>
        </a:prstGeom>
        <a:noFill/>
        <a:ln w="9525">
          <a:noFill/>
          <a:miter lim="800000"/>
          <a:headEnd/>
          <a:tailEnd/>
        </a:ln>
      </xdr:spPr>
    </xdr:sp>
    <xdr:clientData/>
  </xdr:twoCellAnchor>
  <xdr:twoCellAnchor editAs="oneCell">
    <xdr:from>
      <xdr:col>15</xdr:col>
      <xdr:colOff>609600</xdr:colOff>
      <xdr:row>22</xdr:row>
      <xdr:rowOff>0</xdr:rowOff>
    </xdr:from>
    <xdr:to>
      <xdr:col>15</xdr:col>
      <xdr:colOff>796925</xdr:colOff>
      <xdr:row>24</xdr:row>
      <xdr:rowOff>9525</xdr:rowOff>
    </xdr:to>
    <xdr:sp macro="" textlink="">
      <xdr:nvSpPr>
        <xdr:cNvPr id="334" name="Text Box 19"/>
        <xdr:cNvSpPr txBox="1">
          <a:spLocks noChangeArrowheads="1"/>
        </xdr:cNvSpPr>
      </xdr:nvSpPr>
      <xdr:spPr bwMode="auto">
        <a:xfrm>
          <a:off x="21405850" y="5746750"/>
          <a:ext cx="187325" cy="549275"/>
        </a:xfrm>
        <a:prstGeom prst="rect">
          <a:avLst/>
        </a:prstGeom>
        <a:noFill/>
        <a:ln w="9525">
          <a:noFill/>
          <a:miter lim="800000"/>
          <a:headEnd/>
          <a:tailEnd/>
        </a:ln>
      </xdr:spPr>
    </xdr:sp>
    <xdr:clientData/>
  </xdr:twoCellAnchor>
  <xdr:twoCellAnchor editAs="oneCell">
    <xdr:from>
      <xdr:col>15</xdr:col>
      <xdr:colOff>609600</xdr:colOff>
      <xdr:row>22</xdr:row>
      <xdr:rowOff>0</xdr:rowOff>
    </xdr:from>
    <xdr:to>
      <xdr:col>15</xdr:col>
      <xdr:colOff>635000</xdr:colOff>
      <xdr:row>24</xdr:row>
      <xdr:rowOff>9525</xdr:rowOff>
    </xdr:to>
    <xdr:sp macro="" textlink="">
      <xdr:nvSpPr>
        <xdr:cNvPr id="335" name="Text Box 19"/>
        <xdr:cNvSpPr txBox="1">
          <a:spLocks noChangeArrowheads="1"/>
        </xdr:cNvSpPr>
      </xdr:nvSpPr>
      <xdr:spPr bwMode="auto">
        <a:xfrm>
          <a:off x="21405850" y="5746750"/>
          <a:ext cx="25400" cy="549275"/>
        </a:xfrm>
        <a:prstGeom prst="rect">
          <a:avLst/>
        </a:prstGeom>
        <a:noFill/>
        <a:ln w="9525">
          <a:noFill/>
          <a:miter lim="800000"/>
          <a:headEnd/>
          <a:tailEnd/>
        </a:ln>
      </xdr:spPr>
    </xdr:sp>
    <xdr:clientData/>
  </xdr:twoCellAnchor>
  <xdr:twoCellAnchor editAs="oneCell">
    <xdr:from>
      <xdr:col>15</xdr:col>
      <xdr:colOff>609600</xdr:colOff>
      <xdr:row>22</xdr:row>
      <xdr:rowOff>0</xdr:rowOff>
    </xdr:from>
    <xdr:to>
      <xdr:col>15</xdr:col>
      <xdr:colOff>635000</xdr:colOff>
      <xdr:row>24</xdr:row>
      <xdr:rowOff>9525</xdr:rowOff>
    </xdr:to>
    <xdr:sp macro="" textlink="">
      <xdr:nvSpPr>
        <xdr:cNvPr id="336" name="Text Box 19"/>
        <xdr:cNvSpPr txBox="1">
          <a:spLocks noChangeArrowheads="1"/>
        </xdr:cNvSpPr>
      </xdr:nvSpPr>
      <xdr:spPr bwMode="auto">
        <a:xfrm>
          <a:off x="21405850" y="5746750"/>
          <a:ext cx="25400" cy="54927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796925</xdr:colOff>
      <xdr:row>25</xdr:row>
      <xdr:rowOff>9525</xdr:rowOff>
    </xdr:to>
    <xdr:sp macro="" textlink="">
      <xdr:nvSpPr>
        <xdr:cNvPr id="337" name="Text Box 19"/>
        <xdr:cNvSpPr txBox="1">
          <a:spLocks noChangeArrowheads="1"/>
        </xdr:cNvSpPr>
      </xdr:nvSpPr>
      <xdr:spPr bwMode="auto">
        <a:xfrm>
          <a:off x="21405850" y="5905500"/>
          <a:ext cx="187325"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796925</xdr:colOff>
      <xdr:row>25</xdr:row>
      <xdr:rowOff>9525</xdr:rowOff>
    </xdr:to>
    <xdr:sp macro="" textlink="">
      <xdr:nvSpPr>
        <xdr:cNvPr id="338" name="Text Box 19"/>
        <xdr:cNvSpPr txBox="1">
          <a:spLocks noChangeArrowheads="1"/>
        </xdr:cNvSpPr>
      </xdr:nvSpPr>
      <xdr:spPr bwMode="auto">
        <a:xfrm>
          <a:off x="21405850" y="5905500"/>
          <a:ext cx="187325"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796925</xdr:colOff>
      <xdr:row>25</xdr:row>
      <xdr:rowOff>9525</xdr:rowOff>
    </xdr:to>
    <xdr:sp macro="" textlink="">
      <xdr:nvSpPr>
        <xdr:cNvPr id="339" name="Text Box 19"/>
        <xdr:cNvSpPr txBox="1">
          <a:spLocks noChangeArrowheads="1"/>
        </xdr:cNvSpPr>
      </xdr:nvSpPr>
      <xdr:spPr bwMode="auto">
        <a:xfrm>
          <a:off x="21405850" y="5905500"/>
          <a:ext cx="187325"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796925</xdr:colOff>
      <xdr:row>25</xdr:row>
      <xdr:rowOff>9525</xdr:rowOff>
    </xdr:to>
    <xdr:sp macro="" textlink="">
      <xdr:nvSpPr>
        <xdr:cNvPr id="340" name="Text Box 19"/>
        <xdr:cNvSpPr txBox="1">
          <a:spLocks noChangeArrowheads="1"/>
        </xdr:cNvSpPr>
      </xdr:nvSpPr>
      <xdr:spPr bwMode="auto">
        <a:xfrm>
          <a:off x="21405850" y="5905500"/>
          <a:ext cx="187325"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796925</xdr:colOff>
      <xdr:row>25</xdr:row>
      <xdr:rowOff>9525</xdr:rowOff>
    </xdr:to>
    <xdr:sp macro="" textlink="">
      <xdr:nvSpPr>
        <xdr:cNvPr id="341" name="Text Box 19"/>
        <xdr:cNvSpPr txBox="1">
          <a:spLocks noChangeArrowheads="1"/>
        </xdr:cNvSpPr>
      </xdr:nvSpPr>
      <xdr:spPr bwMode="auto">
        <a:xfrm>
          <a:off x="21405850" y="5905500"/>
          <a:ext cx="187325"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635000</xdr:colOff>
      <xdr:row>25</xdr:row>
      <xdr:rowOff>9525</xdr:rowOff>
    </xdr:to>
    <xdr:sp macro="" textlink="">
      <xdr:nvSpPr>
        <xdr:cNvPr id="342" name="Text Box 19"/>
        <xdr:cNvSpPr txBox="1">
          <a:spLocks noChangeArrowheads="1"/>
        </xdr:cNvSpPr>
      </xdr:nvSpPr>
      <xdr:spPr bwMode="auto">
        <a:xfrm>
          <a:off x="21405850" y="5905500"/>
          <a:ext cx="25400"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635000</xdr:colOff>
      <xdr:row>25</xdr:row>
      <xdr:rowOff>9525</xdr:rowOff>
    </xdr:to>
    <xdr:sp macro="" textlink="">
      <xdr:nvSpPr>
        <xdr:cNvPr id="343" name="Text Box 19"/>
        <xdr:cNvSpPr txBox="1">
          <a:spLocks noChangeArrowheads="1"/>
        </xdr:cNvSpPr>
      </xdr:nvSpPr>
      <xdr:spPr bwMode="auto">
        <a:xfrm>
          <a:off x="21405850" y="5905500"/>
          <a:ext cx="25400"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796925</xdr:colOff>
      <xdr:row>25</xdr:row>
      <xdr:rowOff>9525</xdr:rowOff>
    </xdr:to>
    <xdr:sp macro="" textlink="">
      <xdr:nvSpPr>
        <xdr:cNvPr id="344" name="Text Box 19"/>
        <xdr:cNvSpPr txBox="1">
          <a:spLocks noChangeArrowheads="1"/>
        </xdr:cNvSpPr>
      </xdr:nvSpPr>
      <xdr:spPr bwMode="auto">
        <a:xfrm>
          <a:off x="21405850" y="5905500"/>
          <a:ext cx="187325"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796925</xdr:colOff>
      <xdr:row>25</xdr:row>
      <xdr:rowOff>9525</xdr:rowOff>
    </xdr:to>
    <xdr:sp macro="" textlink="">
      <xdr:nvSpPr>
        <xdr:cNvPr id="345" name="Text Box 19"/>
        <xdr:cNvSpPr txBox="1">
          <a:spLocks noChangeArrowheads="1"/>
        </xdr:cNvSpPr>
      </xdr:nvSpPr>
      <xdr:spPr bwMode="auto">
        <a:xfrm>
          <a:off x="21405850" y="5905500"/>
          <a:ext cx="187325"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796925</xdr:colOff>
      <xdr:row>25</xdr:row>
      <xdr:rowOff>9525</xdr:rowOff>
    </xdr:to>
    <xdr:sp macro="" textlink="">
      <xdr:nvSpPr>
        <xdr:cNvPr id="346" name="Text Box 19"/>
        <xdr:cNvSpPr txBox="1">
          <a:spLocks noChangeArrowheads="1"/>
        </xdr:cNvSpPr>
      </xdr:nvSpPr>
      <xdr:spPr bwMode="auto">
        <a:xfrm>
          <a:off x="21405850" y="5905500"/>
          <a:ext cx="187325"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796925</xdr:colOff>
      <xdr:row>25</xdr:row>
      <xdr:rowOff>9525</xdr:rowOff>
    </xdr:to>
    <xdr:sp macro="" textlink="">
      <xdr:nvSpPr>
        <xdr:cNvPr id="347" name="Text Box 19"/>
        <xdr:cNvSpPr txBox="1">
          <a:spLocks noChangeArrowheads="1"/>
        </xdr:cNvSpPr>
      </xdr:nvSpPr>
      <xdr:spPr bwMode="auto">
        <a:xfrm>
          <a:off x="21405850" y="5905500"/>
          <a:ext cx="187325"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796925</xdr:colOff>
      <xdr:row>25</xdr:row>
      <xdr:rowOff>9525</xdr:rowOff>
    </xdr:to>
    <xdr:sp macro="" textlink="">
      <xdr:nvSpPr>
        <xdr:cNvPr id="348" name="Text Box 19"/>
        <xdr:cNvSpPr txBox="1">
          <a:spLocks noChangeArrowheads="1"/>
        </xdr:cNvSpPr>
      </xdr:nvSpPr>
      <xdr:spPr bwMode="auto">
        <a:xfrm>
          <a:off x="21405850" y="5905500"/>
          <a:ext cx="187325"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635000</xdr:colOff>
      <xdr:row>25</xdr:row>
      <xdr:rowOff>9525</xdr:rowOff>
    </xdr:to>
    <xdr:sp macro="" textlink="">
      <xdr:nvSpPr>
        <xdr:cNvPr id="349" name="Text Box 19"/>
        <xdr:cNvSpPr txBox="1">
          <a:spLocks noChangeArrowheads="1"/>
        </xdr:cNvSpPr>
      </xdr:nvSpPr>
      <xdr:spPr bwMode="auto">
        <a:xfrm>
          <a:off x="21405850" y="5905500"/>
          <a:ext cx="25400"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635000</xdr:colOff>
      <xdr:row>25</xdr:row>
      <xdr:rowOff>9525</xdr:rowOff>
    </xdr:to>
    <xdr:sp macro="" textlink="">
      <xdr:nvSpPr>
        <xdr:cNvPr id="350" name="Text Box 19"/>
        <xdr:cNvSpPr txBox="1">
          <a:spLocks noChangeArrowheads="1"/>
        </xdr:cNvSpPr>
      </xdr:nvSpPr>
      <xdr:spPr bwMode="auto">
        <a:xfrm>
          <a:off x="21405850" y="5905500"/>
          <a:ext cx="25400" cy="771525"/>
        </a:xfrm>
        <a:prstGeom prst="rect">
          <a:avLst/>
        </a:prstGeom>
        <a:noFill/>
        <a:ln w="9525">
          <a:noFill/>
          <a:miter lim="800000"/>
          <a:headEnd/>
          <a:tailEnd/>
        </a:ln>
      </xdr:spPr>
    </xdr:sp>
    <xdr:clientData/>
  </xdr:twoCellAnchor>
  <xdr:twoCellAnchor>
    <xdr:from>
      <xdr:col>1</xdr:col>
      <xdr:colOff>1920874</xdr:colOff>
      <xdr:row>65</xdr:row>
      <xdr:rowOff>0</xdr:rowOff>
    </xdr:from>
    <xdr:to>
      <xdr:col>37</xdr:col>
      <xdr:colOff>214313</xdr:colOff>
      <xdr:row>90</xdr:row>
      <xdr:rowOff>61912</xdr:rowOff>
    </xdr:to>
    <xdr:graphicFrame macro="">
      <xdr:nvGraphicFramePr>
        <xdr:cNvPr id="352" name="Gráfico 3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g_aroldo\Meus%20documentos\GEOSOLO\PAVIMENT_VG\Med_5_marajoar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g_aroldo\Meus%20documentos\GEOSOLO\PAVIMENT_VG\Medi&#231;&#227;o%20n&#186;%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ysa\c\INTERNET\Eudora\Attach\SBLO_PcP-AmpTPS_fora_CL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XCEL\CECAV\OR&#199;CILN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idor\d\LAGHI%20ENGENHARIA\Clientes\100%20DNIT\3-Acesso-PresidenteFigueiredo-BR174\Entrega%209-12-2005\Or&#231;amento\Documents%20and%20Settings\C%20arlos%20%20Machado\My%20Documents\Disco%201\BR-262-MS(3)\Anexos%20PGQ.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inal"/>
      <sheetName val="MED_5"/>
      <sheetName val="REL MED_5"/>
      <sheetName val="Relatório-1ª med."/>
      <sheetName val="DRENA"/>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latório-5ª med."/>
      <sheetName val="RESUMO-DVOP"/>
      <sheetName val="REAJUSTE "/>
      <sheetName val="Rem. e limpeza "/>
      <sheetName val="Cubação - Teórica"/>
      <sheetName val="DMT - TEORICO "/>
      <sheetName val="Cub.-Med 5"/>
      <sheetName val="DMT-5ª MEDIÇÃO "/>
      <sheetName val="Cronograma Físico-Financeiro"/>
      <sheetName val="Cronograma Semanal"/>
      <sheetName val="Bueiros"/>
      <sheetName val="Regula"/>
      <sheetName val="Sub-base"/>
      <sheetName val="Base"/>
      <sheetName val="Imprimação"/>
      <sheetName val="CBUQ"/>
      <sheetName val="Colchão drenante"/>
      <sheetName val="TSS"/>
      <sheetName val="TSD-FOG"/>
      <sheetName val="AGREGADOS"/>
      <sheetName val="Pintura"/>
      <sheetName val="Grama"/>
      <sheetName val="Transporte de brita"/>
      <sheetName val="DRENO"/>
      <sheetName val="DRENO SALDO"/>
      <sheetName val="AÇO CA-50"/>
      <sheetName val="AÇO CA-50 (2)"/>
      <sheetName val="DMT - TEORICO 2"/>
      <sheetName val="Acumulado"/>
    </sheetNames>
    <sheetDataSet>
      <sheetData sheetId="0"/>
      <sheetData sheetId="1"/>
      <sheetData sheetId="2"/>
      <sheetData sheetId="3"/>
      <sheetData sheetId="4"/>
      <sheetData sheetId="5"/>
      <sheetData sheetId="6"/>
      <sheetData sheetId="7"/>
      <sheetData sheetId="8"/>
      <sheetData sheetId="9"/>
      <sheetData sheetId="10"/>
      <sheetData sheetId="11" refreshError="1">
        <row r="36">
          <cell r="J36">
            <v>39224</v>
          </cell>
          <cell r="M36">
            <v>39224</v>
          </cell>
        </row>
      </sheetData>
      <sheetData sheetId="12" refreshError="1">
        <row r="36">
          <cell r="U36">
            <v>228419.09999999998</v>
          </cell>
        </row>
      </sheetData>
      <sheetData sheetId="13" refreshError="1">
        <row r="39">
          <cell r="U39">
            <v>263049.59999999998</v>
          </cell>
        </row>
        <row r="40">
          <cell r="U40">
            <v>13152.48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ANALI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Orçamento Global"/>
      <sheetName val="Elétrica"/>
      <sheetName val="Hidrossanitário"/>
      <sheetName val="Genéricos"/>
    </sheetNames>
    <sheetDataSet>
      <sheetData sheetId="0" refreshError="1">
        <row r="38">
          <cell r="D38">
            <v>0.2</v>
          </cell>
        </row>
      </sheetData>
      <sheetData sheetId="1" refreshError="1"/>
      <sheetData sheetId="2"/>
      <sheetData sheetId="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lan1"/>
    </sheetNames>
    <sheetDataSet>
      <sheetData sheetId="0">
        <row r="13">
          <cell r="J13">
            <v>1350.16</v>
          </cell>
        </row>
        <row r="30">
          <cell r="J30">
            <v>1189.9100000000001</v>
          </cell>
        </row>
        <row r="39">
          <cell r="J39">
            <v>11246.3</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Equipamentos"/>
      <sheetName val="Teor"/>
      <sheetName val="Anexos PGQ"/>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outlinePr summaryBelow="0"/>
  </sheetPr>
  <dimension ref="A1:N3277"/>
  <sheetViews>
    <sheetView showZeros="0" tabSelected="1" view="pageBreakPreview" zoomScaleNormal="85" zoomScaleSheetLayoutView="100" workbookViewId="0">
      <selection activeCell="B342" sqref="B342"/>
    </sheetView>
  </sheetViews>
  <sheetFormatPr defaultRowHeight="14.25" outlineLevelRow="3"/>
  <cols>
    <col min="1" max="1" width="9.77734375" style="506" customWidth="1"/>
    <col min="2" max="2" width="63.6640625" style="450" customWidth="1"/>
    <col min="3" max="3" width="7.109375" style="507" customWidth="1"/>
    <col min="4" max="4" width="12.109375" style="35" bestFit="1" customWidth="1"/>
    <col min="5" max="5" width="14" style="63" bestFit="1" customWidth="1"/>
    <col min="6" max="6" width="17.44140625" style="63" bestFit="1" customWidth="1"/>
    <col min="7" max="7" width="21.88671875" style="63" hidden="1" customWidth="1"/>
    <col min="8" max="8" width="15.109375" style="35" hidden="1" customWidth="1"/>
    <col min="9" max="9" width="11.5546875" style="35" hidden="1" customWidth="1"/>
    <col min="10" max="10" width="0" style="35" hidden="1" customWidth="1"/>
    <col min="11" max="11" width="11" style="35" customWidth="1"/>
    <col min="12" max="12" width="7.88671875" style="35" customWidth="1"/>
    <col min="13" max="13" width="10.109375" style="554" bestFit="1" customWidth="1"/>
    <col min="14" max="14" width="9" style="554" bestFit="1" customWidth="1"/>
    <col min="15" max="16384" width="8.88671875" style="35"/>
  </cols>
  <sheetData>
    <row r="1" spans="1:14" ht="18" customHeight="1">
      <c r="A1" s="576"/>
      <c r="B1" s="577"/>
      <c r="C1" s="578"/>
      <c r="D1" s="577"/>
      <c r="E1" s="579"/>
      <c r="F1" s="580"/>
    </row>
    <row r="2" spans="1:14" ht="18" customHeight="1">
      <c r="A2" s="581"/>
      <c r="B2" s="582"/>
      <c r="C2" s="583"/>
      <c r="D2" s="584"/>
      <c r="E2" s="585"/>
      <c r="F2" s="586"/>
    </row>
    <row r="3" spans="1:14" ht="18" customHeight="1">
      <c r="A3" s="581"/>
      <c r="B3" s="582"/>
      <c r="C3" s="583"/>
      <c r="D3" s="584"/>
      <c r="E3" s="585"/>
      <c r="F3" s="586"/>
    </row>
    <row r="4" spans="1:14" ht="4.5" customHeight="1">
      <c r="A4" s="581"/>
      <c r="B4" s="582"/>
      <c r="C4" s="583"/>
      <c r="D4" s="584"/>
      <c r="E4" s="585"/>
      <c r="F4" s="586"/>
    </row>
    <row r="5" spans="1:14" ht="23.25" customHeight="1">
      <c r="A5" s="587" t="s">
        <v>2531</v>
      </c>
      <c r="B5" s="588"/>
      <c r="C5" s="588"/>
      <c r="D5" s="588"/>
      <c r="E5" s="585"/>
      <c r="F5" s="586"/>
    </row>
    <row r="6" spans="1:14" ht="33" customHeight="1">
      <c r="A6" s="592" t="s">
        <v>5491</v>
      </c>
      <c r="B6" s="593"/>
      <c r="C6" s="593"/>
      <c r="D6" s="593"/>
      <c r="E6" s="589" t="s">
        <v>5492</v>
      </c>
      <c r="F6" s="586"/>
    </row>
    <row r="7" spans="1:14" ht="7.5" customHeight="1" thickBot="1">
      <c r="A7" s="590"/>
      <c r="B7" s="596"/>
      <c r="C7" s="596"/>
      <c r="D7" s="596"/>
      <c r="E7" s="591"/>
      <c r="F7" s="586"/>
    </row>
    <row r="8" spans="1:14" ht="14.25" customHeight="1">
      <c r="A8" s="597" t="s">
        <v>311</v>
      </c>
      <c r="B8" s="599" t="s">
        <v>0</v>
      </c>
      <c r="C8" s="601" t="s">
        <v>316</v>
      </c>
      <c r="D8" s="603" t="s">
        <v>317</v>
      </c>
      <c r="E8" s="594" t="s">
        <v>318</v>
      </c>
      <c r="F8" s="595"/>
    </row>
    <row r="9" spans="1:14" s="454" customFormat="1" ht="15.75" customHeight="1" thickBot="1">
      <c r="A9" s="598"/>
      <c r="B9" s="600"/>
      <c r="C9" s="602"/>
      <c r="D9" s="604"/>
      <c r="E9" s="451" t="s">
        <v>319</v>
      </c>
      <c r="F9" s="452" t="s">
        <v>320</v>
      </c>
      <c r="G9" s="453"/>
      <c r="M9" s="555"/>
      <c r="N9" s="555"/>
    </row>
    <row r="10" spans="1:14" s="454" customFormat="1" ht="20.100000000000001" customHeight="1">
      <c r="A10" s="455"/>
      <c r="B10" s="456"/>
      <c r="C10" s="457"/>
      <c r="D10" s="70"/>
      <c r="E10" s="70"/>
      <c r="F10" s="97"/>
      <c r="G10" s="453"/>
      <c r="M10" s="555"/>
      <c r="N10" s="555"/>
    </row>
    <row r="11" spans="1:14" s="454" customFormat="1" ht="20.100000000000001" customHeight="1">
      <c r="A11" s="13">
        <v>1</v>
      </c>
      <c r="B11" s="113" t="s">
        <v>1025</v>
      </c>
      <c r="C11" s="15"/>
      <c r="D11" s="71"/>
      <c r="E11" s="71"/>
      <c r="F11" s="98">
        <f>SUBTOTAL(9,F12:F26)</f>
        <v>0</v>
      </c>
      <c r="G11" s="453" t="s">
        <v>3642</v>
      </c>
      <c r="H11" s="458">
        <f>SUM(H12:H25)</f>
        <v>0</v>
      </c>
      <c r="I11" s="454" t="b">
        <f>H11=F11</f>
        <v>1</v>
      </c>
      <c r="K11" s="354"/>
      <c r="M11" s="555"/>
      <c r="N11" s="555"/>
    </row>
    <row r="12" spans="1:14" s="454" customFormat="1" ht="20.100000000000001" customHeight="1" outlineLevel="1">
      <c r="A12" s="2"/>
      <c r="B12" s="214"/>
      <c r="C12" s="6"/>
      <c r="D12" s="72"/>
      <c r="E12" s="72"/>
      <c r="F12" s="99"/>
      <c r="G12" s="453"/>
      <c r="K12" s="354"/>
      <c r="M12" s="555"/>
      <c r="N12" s="555"/>
    </row>
    <row r="13" spans="1:14" s="461" customFormat="1" ht="20.100000000000001" customHeight="1" outlineLevel="1">
      <c r="A13" s="162" t="s">
        <v>2</v>
      </c>
      <c r="B13" s="219" t="s">
        <v>1026</v>
      </c>
      <c r="C13" s="203"/>
      <c r="D13" s="322"/>
      <c r="E13" s="322"/>
      <c r="F13" s="201">
        <f>SUBTOTAL(9,F14:F15)</f>
        <v>0</v>
      </c>
      <c r="G13" s="459"/>
      <c r="H13" s="460">
        <f>+F13</f>
        <v>0</v>
      </c>
      <c r="K13" s="354"/>
      <c r="M13" s="556"/>
      <c r="N13" s="556"/>
    </row>
    <row r="14" spans="1:14" s="461" customFormat="1" ht="47.25" customHeight="1" outlineLevel="2">
      <c r="A14" s="150" t="s">
        <v>4719</v>
      </c>
      <c r="B14" s="151" t="s">
        <v>4720</v>
      </c>
      <c r="C14" s="277" t="s">
        <v>4670</v>
      </c>
      <c r="D14" s="175">
        <v>25</v>
      </c>
      <c r="E14" s="175"/>
      <c r="F14" s="181">
        <f>TRUNC(E14*D14,2)</f>
        <v>0</v>
      </c>
      <c r="G14" s="459"/>
      <c r="H14" s="462"/>
      <c r="K14" s="522"/>
      <c r="M14" s="556"/>
      <c r="N14" s="556"/>
    </row>
    <row r="15" spans="1:14" s="461" customFormat="1" ht="20.100000000000001" customHeight="1" outlineLevel="1">
      <c r="A15" s="193"/>
      <c r="B15" s="151"/>
      <c r="C15" s="323"/>
      <c r="D15" s="191"/>
      <c r="E15" s="191"/>
      <c r="F15" s="192"/>
      <c r="G15" s="459"/>
      <c r="H15" s="462"/>
      <c r="K15" s="354"/>
      <c r="M15" s="556"/>
      <c r="N15" s="556"/>
    </row>
    <row r="16" spans="1:14" s="454" customFormat="1" ht="20.100000000000001" customHeight="1" outlineLevel="1">
      <c r="A16" s="162" t="s">
        <v>312</v>
      </c>
      <c r="B16" s="408" t="s">
        <v>1027</v>
      </c>
      <c r="C16" s="203"/>
      <c r="D16" s="164"/>
      <c r="E16" s="164"/>
      <c r="F16" s="110">
        <f>SUBTOTAL(9,F17:F22)</f>
        <v>0</v>
      </c>
      <c r="G16" s="453"/>
      <c r="H16" s="460">
        <f>+F16</f>
        <v>0</v>
      </c>
      <c r="K16" s="354"/>
      <c r="M16" s="555"/>
      <c r="N16" s="555"/>
    </row>
    <row r="17" spans="1:14" s="454" customFormat="1" ht="20.100000000000001" customHeight="1" outlineLevel="2">
      <c r="A17" s="193" t="s">
        <v>321</v>
      </c>
      <c r="B17" s="409" t="s">
        <v>3636</v>
      </c>
      <c r="C17" s="275"/>
      <c r="D17" s="191"/>
      <c r="E17" s="175"/>
      <c r="F17" s="102"/>
      <c r="G17" s="453"/>
      <c r="K17" s="354"/>
      <c r="M17" s="555"/>
      <c r="N17" s="555"/>
    </row>
    <row r="18" spans="1:14" s="454" customFormat="1" ht="20.100000000000001" customHeight="1" outlineLevel="2">
      <c r="A18" s="150" t="s">
        <v>3633</v>
      </c>
      <c r="B18" s="410" t="s">
        <v>3637</v>
      </c>
      <c r="C18" s="152" t="s">
        <v>3635</v>
      </c>
      <c r="D18" s="155">
        <f>2*2*22*25</f>
        <v>2200</v>
      </c>
      <c r="E18" s="175"/>
      <c r="F18" s="99">
        <f>TRUNC(E18*D18,2)</f>
        <v>0</v>
      </c>
      <c r="G18" s="453"/>
      <c r="K18" s="354"/>
      <c r="M18" s="555"/>
      <c r="N18" s="555"/>
    </row>
    <row r="19" spans="1:14" s="454" customFormat="1" ht="20.100000000000001" customHeight="1" outlineLevel="2">
      <c r="A19" s="150" t="s">
        <v>3634</v>
      </c>
      <c r="B19" s="410" t="s">
        <v>3638</v>
      </c>
      <c r="C19" s="152" t="s">
        <v>3635</v>
      </c>
      <c r="D19" s="155">
        <f>+D18</f>
        <v>2200</v>
      </c>
      <c r="E19" s="175"/>
      <c r="F19" s="99">
        <f>TRUNC(E19*D19,2)</f>
        <v>0</v>
      </c>
      <c r="G19" s="453"/>
      <c r="K19" s="354"/>
      <c r="M19" s="555"/>
      <c r="N19" s="555"/>
    </row>
    <row r="20" spans="1:14" s="454" customFormat="1" ht="20.100000000000001" customHeight="1" outlineLevel="2">
      <c r="A20" s="150" t="s">
        <v>4721</v>
      </c>
      <c r="B20" s="410" t="s">
        <v>3639</v>
      </c>
      <c r="C20" s="152" t="s">
        <v>3635</v>
      </c>
      <c r="D20" s="155">
        <f>1*4*22*25</f>
        <v>2200</v>
      </c>
      <c r="E20" s="175"/>
      <c r="F20" s="99">
        <f>TRUNC(E20*D20,2)</f>
        <v>0</v>
      </c>
      <c r="G20" s="453"/>
      <c r="K20" s="354"/>
      <c r="M20" s="555"/>
      <c r="N20" s="555"/>
    </row>
    <row r="21" spans="1:14" s="454" customFormat="1" ht="20.100000000000001" customHeight="1" outlineLevel="2">
      <c r="A21" s="150" t="s">
        <v>4722</v>
      </c>
      <c r="B21" s="410" t="s">
        <v>4723</v>
      </c>
      <c r="C21" s="152" t="s">
        <v>307</v>
      </c>
      <c r="D21" s="155">
        <v>2</v>
      </c>
      <c r="E21" s="175"/>
      <c r="F21" s="99">
        <f>TRUNC(E21*D21,2)</f>
        <v>0</v>
      </c>
      <c r="G21" s="453"/>
      <c r="K21" s="354"/>
      <c r="M21" s="555"/>
      <c r="N21" s="555"/>
    </row>
    <row r="22" spans="1:14" s="454" customFormat="1" ht="20.100000000000001" customHeight="1" outlineLevel="1">
      <c r="A22" s="150"/>
      <c r="B22" s="410"/>
      <c r="C22" s="152"/>
      <c r="D22" s="155"/>
      <c r="E22" s="155"/>
      <c r="F22" s="99"/>
      <c r="G22" s="453"/>
      <c r="K22" s="354"/>
      <c r="M22" s="555"/>
      <c r="N22" s="555"/>
    </row>
    <row r="23" spans="1:14" s="454" customFormat="1" ht="20.100000000000001" customHeight="1" outlineLevel="1">
      <c r="A23" s="162" t="s">
        <v>322</v>
      </c>
      <c r="B23" s="408" t="s">
        <v>4724</v>
      </c>
      <c r="C23" s="203"/>
      <c r="D23" s="164"/>
      <c r="E23" s="164"/>
      <c r="F23" s="110">
        <f>SUBTOTAL(9,F24:F26)</f>
        <v>0</v>
      </c>
      <c r="G23" s="453"/>
      <c r="H23" s="460">
        <f>+F23</f>
        <v>0</v>
      </c>
      <c r="K23" s="354"/>
      <c r="M23" s="555"/>
      <c r="N23" s="555"/>
    </row>
    <row r="24" spans="1:14" ht="20.100000000000001" customHeight="1" outlineLevel="2">
      <c r="A24" s="150" t="s">
        <v>323</v>
      </c>
      <c r="B24" s="320" t="s">
        <v>3640</v>
      </c>
      <c r="C24" s="282" t="s">
        <v>9</v>
      </c>
      <c r="D24" s="155">
        <f>4*4*3</f>
        <v>48</v>
      </c>
      <c r="E24" s="175"/>
      <c r="F24" s="99">
        <f>TRUNC(E24*D24,2)</f>
        <v>0</v>
      </c>
      <c r="K24" s="354"/>
    </row>
    <row r="25" spans="1:14" ht="20.100000000000001" customHeight="1" outlineLevel="2">
      <c r="A25" s="150" t="s">
        <v>324</v>
      </c>
      <c r="B25" s="151" t="s">
        <v>3641</v>
      </c>
      <c r="C25" s="152" t="s">
        <v>410</v>
      </c>
      <c r="D25" s="153">
        <v>25</v>
      </c>
      <c r="E25" s="175"/>
      <c r="F25" s="99">
        <f>ROUND(D25*E25,2)</f>
        <v>0</v>
      </c>
      <c r="K25" s="354"/>
    </row>
    <row r="26" spans="1:14" s="454" customFormat="1" ht="20.100000000000001" customHeight="1">
      <c r="A26" s="91"/>
      <c r="B26" s="176"/>
      <c r="C26" s="92"/>
      <c r="D26" s="72"/>
      <c r="E26" s="72"/>
      <c r="F26" s="99"/>
      <c r="G26" s="453"/>
      <c r="K26" s="354"/>
      <c r="M26" s="555"/>
      <c r="N26" s="555"/>
    </row>
    <row r="27" spans="1:14" s="454" customFormat="1" ht="20.100000000000001" customHeight="1">
      <c r="A27" s="13">
        <v>2</v>
      </c>
      <c r="B27" s="113" t="s">
        <v>1028</v>
      </c>
      <c r="C27" s="15"/>
      <c r="D27" s="71"/>
      <c r="E27" s="71"/>
      <c r="F27" s="98">
        <f>SUBTOTAL(9,F28:F71)</f>
        <v>0</v>
      </c>
      <c r="G27" s="453" t="s">
        <v>3121</v>
      </c>
      <c r="H27" s="458">
        <f>SUM(H28:H71)</f>
        <v>0</v>
      </c>
      <c r="I27" s="454" t="b">
        <f>H27=F27</f>
        <v>1</v>
      </c>
      <c r="K27" s="354"/>
      <c r="M27" s="555"/>
      <c r="N27" s="555"/>
    </row>
    <row r="28" spans="1:14" s="454" customFormat="1" ht="20.100000000000001" customHeight="1" outlineLevel="1">
      <c r="A28" s="2"/>
      <c r="B28" s="115"/>
      <c r="C28" s="6"/>
      <c r="D28" s="72"/>
      <c r="E28" s="72"/>
      <c r="F28" s="99"/>
      <c r="G28" s="453"/>
      <c r="K28" s="354"/>
      <c r="M28" s="555"/>
      <c r="N28" s="555"/>
    </row>
    <row r="29" spans="1:14" ht="20.100000000000001" customHeight="1" outlineLevel="1">
      <c r="A29" s="162" t="s">
        <v>388</v>
      </c>
      <c r="B29" s="411" t="s">
        <v>1</v>
      </c>
      <c r="C29" s="412"/>
      <c r="D29" s="413"/>
      <c r="E29" s="100"/>
      <c r="F29" s="110">
        <f>SUBTOTAL(9,F30:F34)</f>
        <v>0</v>
      </c>
      <c r="G29" s="453"/>
      <c r="H29" s="460">
        <f>+F29</f>
        <v>0</v>
      </c>
      <c r="I29" s="461"/>
      <c r="K29" s="354"/>
    </row>
    <row r="30" spans="1:14" ht="20.100000000000001" customHeight="1" outlineLevel="2">
      <c r="A30" s="150" t="s">
        <v>389</v>
      </c>
      <c r="B30" s="151" t="s">
        <v>2757</v>
      </c>
      <c r="C30" s="152" t="s">
        <v>9</v>
      </c>
      <c r="D30" s="155">
        <v>11114.21</v>
      </c>
      <c r="E30" s="93"/>
      <c r="F30" s="99">
        <f>TRUNC(E30*D30,2)</f>
        <v>0</v>
      </c>
      <c r="K30" s="354"/>
    </row>
    <row r="31" spans="1:14" s="464" customFormat="1" ht="20.100000000000001" customHeight="1" outlineLevel="2">
      <c r="A31" s="150" t="s">
        <v>390</v>
      </c>
      <c r="B31" s="151" t="s">
        <v>1024</v>
      </c>
      <c r="C31" s="152" t="s">
        <v>9</v>
      </c>
      <c r="D31" s="155">
        <v>4692.32</v>
      </c>
      <c r="E31" s="93"/>
      <c r="F31" s="99">
        <f>TRUNC(E31*D31,2)</f>
        <v>0</v>
      </c>
      <c r="G31" s="463"/>
      <c r="K31" s="354"/>
      <c r="M31" s="557"/>
      <c r="N31" s="557"/>
    </row>
    <row r="32" spans="1:14" s="464" customFormat="1" ht="20.100000000000001" customHeight="1" outlineLevel="2">
      <c r="A32" s="150" t="s">
        <v>753</v>
      </c>
      <c r="B32" s="151" t="s">
        <v>1029</v>
      </c>
      <c r="C32" s="152" t="s">
        <v>307</v>
      </c>
      <c r="D32" s="155">
        <v>1</v>
      </c>
      <c r="E32" s="93"/>
      <c r="F32" s="99">
        <f>TRUNC(E32*D32,2)</f>
        <v>0</v>
      </c>
      <c r="G32" s="463"/>
      <c r="K32" s="354"/>
      <c r="M32" s="557"/>
      <c r="N32" s="557"/>
    </row>
    <row r="33" spans="1:14" s="464" customFormat="1" ht="20.100000000000001" customHeight="1" outlineLevel="2">
      <c r="A33" s="150" t="s">
        <v>754</v>
      </c>
      <c r="B33" s="151" t="s">
        <v>1030</v>
      </c>
      <c r="C33" s="152" t="s">
        <v>307</v>
      </c>
      <c r="D33" s="155">
        <v>1</v>
      </c>
      <c r="E33" s="93"/>
      <c r="F33" s="99">
        <f>TRUNC(E33*D33,2)</f>
        <v>0</v>
      </c>
      <c r="G33" s="463"/>
      <c r="K33" s="354"/>
      <c r="M33" s="557"/>
      <c r="N33" s="557"/>
    </row>
    <row r="34" spans="1:14" s="464" customFormat="1" ht="20.100000000000001" customHeight="1" outlineLevel="2">
      <c r="A34" s="150" t="s">
        <v>755</v>
      </c>
      <c r="B34" s="414" t="s">
        <v>5088</v>
      </c>
      <c r="C34" s="152" t="s">
        <v>9</v>
      </c>
      <c r="D34" s="155">
        <v>846.83</v>
      </c>
      <c r="E34" s="93"/>
      <c r="F34" s="99">
        <f>TRUNC(E34*D34,2)</f>
        <v>0</v>
      </c>
      <c r="G34" s="463"/>
      <c r="K34" s="354"/>
      <c r="M34" s="557"/>
      <c r="N34" s="557"/>
    </row>
    <row r="35" spans="1:14" s="464" customFormat="1" ht="20.100000000000001" customHeight="1" outlineLevel="1">
      <c r="A35" s="2"/>
      <c r="B35" s="115"/>
      <c r="C35" s="61"/>
      <c r="D35" s="72"/>
      <c r="E35" s="72"/>
      <c r="F35" s="99"/>
      <c r="G35" s="463"/>
      <c r="K35" s="354"/>
      <c r="M35" s="557"/>
      <c r="N35" s="557"/>
    </row>
    <row r="36" spans="1:14" ht="20.100000000000001" customHeight="1" outlineLevel="1">
      <c r="A36" s="108" t="s">
        <v>391</v>
      </c>
      <c r="B36" s="116" t="s">
        <v>4725</v>
      </c>
      <c r="C36" s="60"/>
      <c r="D36" s="73"/>
      <c r="E36" s="100"/>
      <c r="F36" s="110">
        <f>SUBTOTAL(9,F37:F37)</f>
        <v>0</v>
      </c>
      <c r="G36" s="453"/>
      <c r="H36" s="460">
        <f>+F36</f>
        <v>0</v>
      </c>
      <c r="K36" s="354"/>
    </row>
    <row r="37" spans="1:14" s="454" customFormat="1" ht="42" customHeight="1" outlineLevel="2">
      <c r="A37" s="2" t="s">
        <v>392</v>
      </c>
      <c r="B37" s="115" t="s">
        <v>4726</v>
      </c>
      <c r="C37" s="6" t="s">
        <v>9</v>
      </c>
      <c r="D37" s="72">
        <v>4692.32</v>
      </c>
      <c r="E37" s="72"/>
      <c r="F37" s="99">
        <f>TRUNC(E37*D37,2)</f>
        <v>0</v>
      </c>
      <c r="G37" s="453"/>
      <c r="K37" s="354"/>
      <c r="M37" s="555"/>
      <c r="N37" s="555"/>
    </row>
    <row r="38" spans="1:14" s="454" customFormat="1" ht="20.100000000000001" customHeight="1" outlineLevel="1">
      <c r="A38" s="2"/>
      <c r="B38" s="115"/>
      <c r="C38" s="6"/>
      <c r="D38" s="72"/>
      <c r="E38" s="72"/>
      <c r="F38" s="99"/>
      <c r="G38" s="453"/>
      <c r="K38" s="354"/>
      <c r="M38" s="555"/>
      <c r="N38" s="555"/>
    </row>
    <row r="39" spans="1:14" s="454" customFormat="1" ht="20.100000000000001" customHeight="1" outlineLevel="1">
      <c r="A39" s="162" t="s">
        <v>756</v>
      </c>
      <c r="B39" s="408" t="s">
        <v>341</v>
      </c>
      <c r="C39" s="203"/>
      <c r="D39" s="164"/>
      <c r="E39" s="100"/>
      <c r="F39" s="110">
        <f>SUBTOTAL(9,F40:F57)</f>
        <v>0</v>
      </c>
      <c r="G39" s="453"/>
      <c r="H39" s="460">
        <f>+F39</f>
        <v>0</v>
      </c>
      <c r="K39" s="354"/>
      <c r="M39" s="555"/>
      <c r="N39" s="555"/>
    </row>
    <row r="40" spans="1:14" s="454" customFormat="1" ht="15" outlineLevel="2">
      <c r="A40" s="193" t="s">
        <v>757</v>
      </c>
      <c r="B40" s="415" t="s">
        <v>4636</v>
      </c>
      <c r="C40" s="152"/>
      <c r="D40" s="155"/>
      <c r="E40" s="72"/>
      <c r="F40" s="99"/>
      <c r="G40" s="453"/>
      <c r="K40" s="354"/>
      <c r="M40" s="555"/>
      <c r="N40" s="555"/>
    </row>
    <row r="41" spans="1:14" s="454" customFormat="1" ht="28.5" outlineLevel="2">
      <c r="A41" s="150" t="s">
        <v>4727</v>
      </c>
      <c r="B41" s="414" t="s">
        <v>4637</v>
      </c>
      <c r="C41" s="152" t="s">
        <v>306</v>
      </c>
      <c r="D41" s="155">
        <v>2077</v>
      </c>
      <c r="E41" s="93"/>
      <c r="F41" s="99">
        <f t="shared" ref="F41:F56" si="0">TRUNC(E41*D41,2)</f>
        <v>0</v>
      </c>
      <c r="G41" s="453"/>
      <c r="K41" s="354"/>
      <c r="M41" s="555"/>
      <c r="N41" s="555"/>
    </row>
    <row r="42" spans="1:14" s="454" customFormat="1" ht="15" outlineLevel="2">
      <c r="A42" s="150" t="s">
        <v>4728</v>
      </c>
      <c r="B42" s="186" t="s">
        <v>330</v>
      </c>
      <c r="C42" s="152" t="s">
        <v>9</v>
      </c>
      <c r="D42" s="155">
        <v>4154</v>
      </c>
      <c r="E42" s="93"/>
      <c r="F42" s="99">
        <f t="shared" si="0"/>
        <v>0</v>
      </c>
      <c r="G42" s="453"/>
      <c r="K42" s="354"/>
      <c r="M42" s="555"/>
      <c r="N42" s="555"/>
    </row>
    <row r="43" spans="1:14" s="454" customFormat="1" ht="15" outlineLevel="2">
      <c r="A43" s="150" t="s">
        <v>4729</v>
      </c>
      <c r="B43" s="186" t="s">
        <v>331</v>
      </c>
      <c r="C43" s="152" t="s">
        <v>306</v>
      </c>
      <c r="D43" s="155">
        <v>2077</v>
      </c>
      <c r="E43" s="93"/>
      <c r="F43" s="99">
        <f t="shared" si="0"/>
        <v>0</v>
      </c>
      <c r="G43" s="453"/>
      <c r="K43" s="354"/>
      <c r="M43" s="555"/>
      <c r="N43" s="555"/>
    </row>
    <row r="44" spans="1:14" s="454" customFormat="1" ht="15" outlineLevel="2">
      <c r="A44" s="150" t="s">
        <v>4730</v>
      </c>
      <c r="B44" s="186" t="s">
        <v>332</v>
      </c>
      <c r="C44" s="152" t="s">
        <v>4669</v>
      </c>
      <c r="D44" s="155">
        <f>+D43*1.76*10</f>
        <v>36555.199999999997</v>
      </c>
      <c r="E44" s="93"/>
      <c r="F44" s="99">
        <f t="shared" si="0"/>
        <v>0</v>
      </c>
      <c r="G44" s="453"/>
      <c r="K44" s="354"/>
      <c r="M44" s="555"/>
      <c r="N44" s="555"/>
    </row>
    <row r="45" spans="1:14" s="454" customFormat="1" ht="15" outlineLevel="2">
      <c r="A45" s="150" t="s">
        <v>4731</v>
      </c>
      <c r="B45" s="186" t="s">
        <v>334</v>
      </c>
      <c r="C45" s="152" t="s">
        <v>306</v>
      </c>
      <c r="D45" s="155">
        <v>1246.2</v>
      </c>
      <c r="E45" s="93"/>
      <c r="F45" s="99">
        <f t="shared" si="0"/>
        <v>0</v>
      </c>
      <c r="G45" s="453"/>
      <c r="K45" s="354"/>
      <c r="M45" s="555"/>
      <c r="N45" s="555"/>
    </row>
    <row r="46" spans="1:14" s="454" customFormat="1" ht="28.5" outlineLevel="2">
      <c r="A46" s="150" t="s">
        <v>4732</v>
      </c>
      <c r="B46" s="186" t="s">
        <v>333</v>
      </c>
      <c r="C46" s="152" t="s">
        <v>306</v>
      </c>
      <c r="D46" s="155">
        <v>830.8</v>
      </c>
      <c r="E46" s="93"/>
      <c r="F46" s="99">
        <f t="shared" si="0"/>
        <v>0</v>
      </c>
      <c r="G46" s="453"/>
      <c r="K46" s="354"/>
      <c r="M46" s="555"/>
      <c r="N46" s="555"/>
    </row>
    <row r="47" spans="1:14" s="454" customFormat="1" ht="15" outlineLevel="2">
      <c r="A47" s="150" t="s">
        <v>4733</v>
      </c>
      <c r="B47" s="186" t="s">
        <v>335</v>
      </c>
      <c r="C47" s="152" t="s">
        <v>9</v>
      </c>
      <c r="D47" s="155">
        <v>4154</v>
      </c>
      <c r="E47" s="93"/>
      <c r="F47" s="99">
        <f t="shared" si="0"/>
        <v>0</v>
      </c>
      <c r="G47" s="453"/>
      <c r="K47" s="354"/>
      <c r="M47" s="555"/>
      <c r="N47" s="555"/>
    </row>
    <row r="48" spans="1:14" s="454" customFormat="1" ht="15" outlineLevel="2">
      <c r="A48" s="150" t="s">
        <v>4734</v>
      </c>
      <c r="B48" s="186" t="s">
        <v>336</v>
      </c>
      <c r="C48" s="152" t="s">
        <v>9</v>
      </c>
      <c r="D48" s="155">
        <v>4154</v>
      </c>
      <c r="E48" s="93"/>
      <c r="F48" s="99">
        <f t="shared" si="0"/>
        <v>0</v>
      </c>
      <c r="G48" s="453"/>
      <c r="K48" s="354"/>
      <c r="M48" s="555"/>
      <c r="N48" s="555"/>
    </row>
    <row r="49" spans="1:14" s="454" customFormat="1" ht="28.5" outlineLevel="2">
      <c r="A49" s="150" t="s">
        <v>4735</v>
      </c>
      <c r="B49" s="186" t="s">
        <v>337</v>
      </c>
      <c r="C49" s="152" t="s">
        <v>338</v>
      </c>
      <c r="D49" s="155">
        <v>498.48</v>
      </c>
      <c r="E49" s="93"/>
      <c r="F49" s="99">
        <f t="shared" si="0"/>
        <v>0</v>
      </c>
      <c r="G49" s="453"/>
      <c r="K49" s="354"/>
      <c r="M49" s="555"/>
      <c r="N49" s="555"/>
    </row>
    <row r="50" spans="1:14" s="454" customFormat="1" ht="15" outlineLevel="2">
      <c r="A50" s="150" t="s">
        <v>4736</v>
      </c>
      <c r="B50" s="186" t="s">
        <v>339</v>
      </c>
      <c r="C50" s="152" t="s">
        <v>409</v>
      </c>
      <c r="D50" s="155">
        <v>12462</v>
      </c>
      <c r="E50" s="93"/>
      <c r="F50" s="99">
        <f t="shared" si="0"/>
        <v>0</v>
      </c>
      <c r="G50" s="453"/>
      <c r="K50" s="354"/>
      <c r="M50" s="555"/>
      <c r="N50" s="555"/>
    </row>
    <row r="51" spans="1:14" s="454" customFormat="1" ht="15" outlineLevel="2">
      <c r="A51" s="150"/>
      <c r="B51" s="414"/>
      <c r="C51" s="152"/>
      <c r="D51" s="155"/>
      <c r="E51" s="72"/>
      <c r="F51" s="99"/>
      <c r="G51" s="453"/>
      <c r="K51" s="354"/>
      <c r="M51" s="555"/>
      <c r="N51" s="555"/>
    </row>
    <row r="52" spans="1:14" s="454" customFormat="1" ht="15" outlineLevel="2">
      <c r="A52" s="193" t="s">
        <v>758</v>
      </c>
      <c r="B52" s="415" t="s">
        <v>4636</v>
      </c>
      <c r="C52" s="152"/>
      <c r="D52" s="155"/>
      <c r="E52" s="72"/>
      <c r="F52" s="99"/>
      <c r="G52" s="453"/>
      <c r="K52" s="354"/>
      <c r="M52" s="555"/>
      <c r="N52" s="555"/>
    </row>
    <row r="53" spans="1:14" s="454" customFormat="1" ht="28.5" outlineLevel="2">
      <c r="A53" s="150" t="s">
        <v>4737</v>
      </c>
      <c r="B53" s="414" t="s">
        <v>325</v>
      </c>
      <c r="C53" s="152" t="s">
        <v>9</v>
      </c>
      <c r="D53" s="155">
        <v>4695</v>
      </c>
      <c r="E53" s="72"/>
      <c r="F53" s="99">
        <f t="shared" si="0"/>
        <v>0</v>
      </c>
      <c r="G53" s="453"/>
      <c r="K53" s="354"/>
      <c r="M53" s="555"/>
      <c r="N53" s="555"/>
    </row>
    <row r="54" spans="1:14" s="454" customFormat="1" ht="42.75" outlineLevel="2">
      <c r="A54" s="150" t="s">
        <v>4738</v>
      </c>
      <c r="B54" s="414" t="s">
        <v>326</v>
      </c>
      <c r="C54" s="152" t="s">
        <v>9</v>
      </c>
      <c r="D54" s="155">
        <v>3445.06</v>
      </c>
      <c r="E54" s="72"/>
      <c r="F54" s="99">
        <f t="shared" si="0"/>
        <v>0</v>
      </c>
      <c r="G54" s="453"/>
      <c r="K54" s="354"/>
      <c r="M54" s="555"/>
      <c r="N54" s="555"/>
    </row>
    <row r="55" spans="1:14" s="454" customFormat="1" ht="28.5" outlineLevel="2">
      <c r="A55" s="150" t="s">
        <v>4739</v>
      </c>
      <c r="B55" s="414" t="s">
        <v>327</v>
      </c>
      <c r="C55" s="152" t="s">
        <v>9</v>
      </c>
      <c r="D55" s="155">
        <v>1119.3</v>
      </c>
      <c r="E55" s="72"/>
      <c r="F55" s="99">
        <f t="shared" si="0"/>
        <v>0</v>
      </c>
      <c r="G55" s="453"/>
      <c r="K55" s="354"/>
      <c r="M55" s="555"/>
      <c r="N55" s="555"/>
    </row>
    <row r="56" spans="1:14" s="454" customFormat="1" ht="15" outlineLevel="2">
      <c r="A56" s="150" t="s">
        <v>4740</v>
      </c>
      <c r="B56" s="414" t="s">
        <v>4642</v>
      </c>
      <c r="C56" s="152" t="s">
        <v>9</v>
      </c>
      <c r="D56" s="155">
        <v>789.93</v>
      </c>
      <c r="E56" s="72"/>
      <c r="F56" s="99">
        <f t="shared" si="0"/>
        <v>0</v>
      </c>
      <c r="G56" s="453"/>
      <c r="K56" s="354"/>
      <c r="M56" s="555"/>
      <c r="N56" s="555"/>
    </row>
    <row r="57" spans="1:14" ht="20.100000000000001" customHeight="1" outlineLevel="1">
      <c r="A57" s="91"/>
      <c r="B57" s="176"/>
      <c r="C57" s="92"/>
      <c r="D57" s="93"/>
      <c r="E57" s="93"/>
      <c r="F57" s="101"/>
      <c r="K57" s="354"/>
    </row>
    <row r="58" spans="1:14" s="454" customFormat="1" ht="20.100000000000001" customHeight="1" outlineLevel="1">
      <c r="A58" s="111" t="s">
        <v>759</v>
      </c>
      <c r="B58" s="114" t="s">
        <v>279</v>
      </c>
      <c r="C58" s="109"/>
      <c r="D58" s="100"/>
      <c r="E58" s="100"/>
      <c r="F58" s="110">
        <f>SUBTOTAL(9,F59:F70)</f>
        <v>0</v>
      </c>
      <c r="G58" s="453"/>
      <c r="H58" s="460">
        <f>+F58</f>
        <v>0</v>
      </c>
      <c r="K58" s="354"/>
      <c r="M58" s="555"/>
      <c r="N58" s="555"/>
    </row>
    <row r="59" spans="1:14" ht="20.100000000000001" customHeight="1" outlineLevel="3">
      <c r="A59" s="2" t="s">
        <v>760</v>
      </c>
      <c r="B59" s="115" t="s">
        <v>315</v>
      </c>
      <c r="C59" s="6" t="s">
        <v>9</v>
      </c>
      <c r="D59" s="72">
        <v>4692.32</v>
      </c>
      <c r="E59" s="93"/>
      <c r="F59" s="99">
        <f t="shared" ref="F59:F70" si="1">TRUNC(E59*D59,2)</f>
        <v>0</v>
      </c>
      <c r="K59" s="354"/>
    </row>
    <row r="60" spans="1:14" ht="20.100000000000001" customHeight="1" outlineLevel="3">
      <c r="A60" s="2" t="s">
        <v>761</v>
      </c>
      <c r="B60" s="115" t="s">
        <v>1035</v>
      </c>
      <c r="C60" s="6" t="s">
        <v>307</v>
      </c>
      <c r="D60" s="153">
        <v>4</v>
      </c>
      <c r="E60" s="93"/>
      <c r="F60" s="99">
        <f t="shared" si="1"/>
        <v>0</v>
      </c>
      <c r="K60" s="354"/>
    </row>
    <row r="61" spans="1:14" s="461" customFormat="1" ht="20.100000000000001" customHeight="1" outlineLevel="3">
      <c r="A61" s="2" t="s">
        <v>4741</v>
      </c>
      <c r="B61" s="151" t="s">
        <v>2532</v>
      </c>
      <c r="C61" s="152" t="s">
        <v>307</v>
      </c>
      <c r="D61" s="153">
        <v>13</v>
      </c>
      <c r="E61" s="93"/>
      <c r="F61" s="154">
        <f t="shared" si="1"/>
        <v>0</v>
      </c>
      <c r="G61" s="465"/>
      <c r="K61" s="354"/>
      <c r="M61" s="556"/>
      <c r="N61" s="556"/>
    </row>
    <row r="62" spans="1:14" s="461" customFormat="1" ht="20.100000000000001" customHeight="1" outlineLevel="3">
      <c r="A62" s="2" t="s">
        <v>4742</v>
      </c>
      <c r="B62" s="151" t="s">
        <v>2533</v>
      </c>
      <c r="C62" s="152" t="s">
        <v>307</v>
      </c>
      <c r="D62" s="153">
        <v>6</v>
      </c>
      <c r="E62" s="93"/>
      <c r="F62" s="154">
        <f t="shared" si="1"/>
        <v>0</v>
      </c>
      <c r="G62" s="465"/>
      <c r="K62" s="354"/>
      <c r="M62" s="556"/>
      <c r="N62" s="556"/>
    </row>
    <row r="63" spans="1:14" s="461" customFormat="1" ht="20.100000000000001" customHeight="1" outlineLevel="3">
      <c r="A63" s="2" t="s">
        <v>4743</v>
      </c>
      <c r="B63" s="151" t="s">
        <v>2534</v>
      </c>
      <c r="C63" s="152" t="s">
        <v>307</v>
      </c>
      <c r="D63" s="153">
        <v>17</v>
      </c>
      <c r="E63" s="93"/>
      <c r="F63" s="154">
        <f t="shared" si="1"/>
        <v>0</v>
      </c>
      <c r="G63" s="465"/>
      <c r="K63" s="354"/>
      <c r="M63" s="556"/>
      <c r="N63" s="556"/>
    </row>
    <row r="64" spans="1:14" s="461" customFormat="1" ht="20.100000000000001" customHeight="1" outlineLevel="3">
      <c r="A64" s="91" t="s">
        <v>4744</v>
      </c>
      <c r="B64" s="151" t="s">
        <v>4745</v>
      </c>
      <c r="C64" s="152" t="s">
        <v>307</v>
      </c>
      <c r="D64" s="153">
        <v>14</v>
      </c>
      <c r="E64" s="93"/>
      <c r="F64" s="154">
        <f t="shared" si="1"/>
        <v>0</v>
      </c>
      <c r="G64" s="465"/>
      <c r="K64" s="354"/>
      <c r="M64" s="556"/>
      <c r="N64" s="556"/>
    </row>
    <row r="65" spans="1:14" s="454" customFormat="1" ht="28.5" outlineLevel="2">
      <c r="A65" s="2" t="s">
        <v>4746</v>
      </c>
      <c r="B65" s="176" t="s">
        <v>2758</v>
      </c>
      <c r="C65" s="92" t="s">
        <v>307</v>
      </c>
      <c r="D65" s="72">
        <v>1</v>
      </c>
      <c r="E65" s="72"/>
      <c r="F65" s="154">
        <f t="shared" si="1"/>
        <v>0</v>
      </c>
      <c r="G65" s="453"/>
      <c r="K65" s="354"/>
      <c r="M65" s="555"/>
      <c r="N65" s="555"/>
    </row>
    <row r="66" spans="1:14" s="454" customFormat="1" ht="15" outlineLevel="2">
      <c r="A66" s="2" t="s">
        <v>4747</v>
      </c>
      <c r="B66" s="176" t="s">
        <v>1033</v>
      </c>
      <c r="C66" s="92" t="s">
        <v>307</v>
      </c>
      <c r="D66" s="72">
        <v>8</v>
      </c>
      <c r="E66" s="72"/>
      <c r="F66" s="154">
        <f t="shared" si="1"/>
        <v>0</v>
      </c>
      <c r="G66" s="453"/>
      <c r="K66" s="354"/>
      <c r="M66" s="555"/>
      <c r="N66" s="555"/>
    </row>
    <row r="67" spans="1:14" s="454" customFormat="1" ht="15" outlineLevel="2">
      <c r="A67" s="2" t="s">
        <v>4748</v>
      </c>
      <c r="B67" s="176" t="s">
        <v>1034</v>
      </c>
      <c r="C67" s="92" t="s">
        <v>307</v>
      </c>
      <c r="D67" s="72">
        <v>8</v>
      </c>
      <c r="E67" s="72"/>
      <c r="F67" s="154">
        <f t="shared" si="1"/>
        <v>0</v>
      </c>
      <c r="G67" s="453"/>
      <c r="K67" s="354"/>
      <c r="M67" s="555"/>
      <c r="N67" s="555"/>
    </row>
    <row r="68" spans="1:14" s="454" customFormat="1" ht="15" outlineLevel="2">
      <c r="A68" s="2" t="s">
        <v>4749</v>
      </c>
      <c r="B68" s="176" t="s">
        <v>4643</v>
      </c>
      <c r="C68" s="92" t="s">
        <v>307</v>
      </c>
      <c r="D68" s="72">
        <v>56</v>
      </c>
      <c r="E68" s="72"/>
      <c r="F68" s="154">
        <f t="shared" si="1"/>
        <v>0</v>
      </c>
      <c r="G68" s="453"/>
      <c r="K68" s="354"/>
      <c r="M68" s="555"/>
      <c r="N68" s="555"/>
    </row>
    <row r="69" spans="1:14" s="454" customFormat="1" ht="15" outlineLevel="2">
      <c r="A69" s="2" t="s">
        <v>4750</v>
      </c>
      <c r="B69" s="176" t="s">
        <v>4751</v>
      </c>
      <c r="C69" s="92" t="s">
        <v>307</v>
      </c>
      <c r="D69" s="72">
        <v>22</v>
      </c>
      <c r="E69" s="72"/>
      <c r="F69" s="154">
        <f t="shared" si="1"/>
        <v>0</v>
      </c>
      <c r="G69" s="453"/>
      <c r="K69" s="354"/>
      <c r="M69" s="555"/>
      <c r="N69" s="555"/>
    </row>
    <row r="70" spans="1:14" s="454" customFormat="1" ht="15" customHeight="1" outlineLevel="2">
      <c r="A70" s="2" t="s">
        <v>4752</v>
      </c>
      <c r="B70" s="176" t="s">
        <v>4753</v>
      </c>
      <c r="C70" s="92" t="s">
        <v>73</v>
      </c>
      <c r="D70" s="72">
        <v>680</v>
      </c>
      <c r="E70" s="72"/>
      <c r="F70" s="154">
        <f t="shared" si="1"/>
        <v>0</v>
      </c>
      <c r="G70" s="453"/>
      <c r="K70" s="354"/>
      <c r="M70" s="555"/>
      <c r="N70" s="555"/>
    </row>
    <row r="71" spans="1:14" s="454" customFormat="1" ht="20.100000000000001" customHeight="1">
      <c r="A71" s="91"/>
      <c r="B71" s="176"/>
      <c r="C71" s="92"/>
      <c r="D71" s="72"/>
      <c r="E71" s="72"/>
      <c r="F71" s="99"/>
      <c r="G71" s="453"/>
      <c r="K71" s="354"/>
      <c r="M71" s="555"/>
      <c r="N71" s="555"/>
    </row>
    <row r="72" spans="1:14" s="454" customFormat="1" ht="20.100000000000001" customHeight="1">
      <c r="A72" s="13">
        <v>3</v>
      </c>
      <c r="B72" s="113" t="s">
        <v>1057</v>
      </c>
      <c r="C72" s="15"/>
      <c r="D72" s="71"/>
      <c r="E72" s="71"/>
      <c r="F72" s="98">
        <f>SUBTOTAL(9,F73:F120)</f>
        <v>0</v>
      </c>
      <c r="G72" s="466" t="s">
        <v>3121</v>
      </c>
      <c r="H72" s="458">
        <f>SUM(H73:H118)</f>
        <v>0</v>
      </c>
      <c r="I72" s="454" t="b">
        <f>H72=F72</f>
        <v>1</v>
      </c>
      <c r="K72" s="354"/>
      <c r="M72" s="555"/>
      <c r="N72" s="555"/>
    </row>
    <row r="73" spans="1:14" ht="20.100000000000001" customHeight="1" outlineLevel="1">
      <c r="A73" s="2"/>
      <c r="B73" s="115"/>
      <c r="C73" s="6"/>
      <c r="D73" s="72"/>
      <c r="E73" s="72"/>
      <c r="F73" s="99"/>
      <c r="H73" s="454"/>
      <c r="K73" s="354"/>
    </row>
    <row r="74" spans="1:14" s="454" customFormat="1" ht="20.100000000000001" customHeight="1" outlineLevel="1">
      <c r="A74" s="108" t="s">
        <v>16</v>
      </c>
      <c r="B74" s="116" t="s">
        <v>1058</v>
      </c>
      <c r="C74" s="60"/>
      <c r="D74" s="73"/>
      <c r="E74" s="73"/>
      <c r="F74" s="110">
        <f>SUBTOTAL(9,F75:F88)</f>
        <v>0</v>
      </c>
      <c r="G74" s="466" t="s">
        <v>2540</v>
      </c>
      <c r="H74" s="460">
        <f>+F74</f>
        <v>0</v>
      </c>
      <c r="K74" s="354"/>
      <c r="M74" s="555"/>
      <c r="N74" s="555"/>
    </row>
    <row r="75" spans="1:14" s="454" customFormat="1" ht="20.100000000000001" customHeight="1" outlineLevel="2">
      <c r="A75" s="2" t="s">
        <v>764</v>
      </c>
      <c r="B75" s="115" t="s">
        <v>3</v>
      </c>
      <c r="C75" s="6" t="s">
        <v>306</v>
      </c>
      <c r="D75" s="72">
        <v>1538.85</v>
      </c>
      <c r="E75" s="72"/>
      <c r="F75" s="99">
        <f t="shared" ref="F75:F88" si="2">TRUNC(E75*D75,2)</f>
        <v>0</v>
      </c>
      <c r="G75" s="453"/>
      <c r="K75" s="354"/>
      <c r="M75" s="555"/>
      <c r="N75" s="555"/>
    </row>
    <row r="76" spans="1:14" s="454" customFormat="1" ht="20.100000000000001" customHeight="1" outlineLevel="2">
      <c r="A76" s="2" t="s">
        <v>765</v>
      </c>
      <c r="B76" s="115" t="s">
        <v>4</v>
      </c>
      <c r="C76" s="6" t="s">
        <v>9</v>
      </c>
      <c r="D76" s="72">
        <v>14254.03</v>
      </c>
      <c r="E76" s="72"/>
      <c r="F76" s="99">
        <f t="shared" si="2"/>
        <v>0</v>
      </c>
      <c r="G76" s="453"/>
      <c r="K76" s="354"/>
      <c r="M76" s="555"/>
      <c r="N76" s="555"/>
    </row>
    <row r="77" spans="1:14" s="454" customFormat="1" ht="20.100000000000001" customHeight="1" outlineLevel="2">
      <c r="A77" s="2" t="s">
        <v>766</v>
      </c>
      <c r="B77" s="115" t="s">
        <v>5</v>
      </c>
      <c r="C77" s="6" t="s">
        <v>306</v>
      </c>
      <c r="D77" s="72">
        <v>620.04</v>
      </c>
      <c r="E77" s="72"/>
      <c r="F77" s="99">
        <f t="shared" si="2"/>
        <v>0</v>
      </c>
      <c r="G77" s="453"/>
      <c r="K77" s="354"/>
      <c r="M77" s="555"/>
      <c r="N77" s="555"/>
    </row>
    <row r="78" spans="1:14" s="454" customFormat="1" ht="20.100000000000001" customHeight="1" outlineLevel="2">
      <c r="A78" s="2" t="s">
        <v>767</v>
      </c>
      <c r="B78" s="115" t="s">
        <v>6</v>
      </c>
      <c r="C78" s="6" t="s">
        <v>9</v>
      </c>
      <c r="D78" s="72">
        <v>14653.1</v>
      </c>
      <c r="E78" s="72"/>
      <c r="F78" s="99">
        <f t="shared" si="2"/>
        <v>0</v>
      </c>
      <c r="G78" s="453"/>
      <c r="K78" s="354"/>
      <c r="M78" s="555"/>
      <c r="N78" s="555"/>
    </row>
    <row r="79" spans="1:14" ht="20.100000000000001" customHeight="1" outlineLevel="2">
      <c r="A79" s="2" t="s">
        <v>768</v>
      </c>
      <c r="B79" s="115" t="s">
        <v>7</v>
      </c>
      <c r="C79" s="6" t="s">
        <v>9</v>
      </c>
      <c r="D79" s="72">
        <v>21374.37</v>
      </c>
      <c r="E79" s="72"/>
      <c r="F79" s="99">
        <f t="shared" si="2"/>
        <v>0</v>
      </c>
      <c r="K79" s="354"/>
    </row>
    <row r="80" spans="1:14" s="454" customFormat="1" ht="20.100000000000001" customHeight="1" outlineLevel="2">
      <c r="A80" s="2" t="s">
        <v>769</v>
      </c>
      <c r="B80" s="115" t="s">
        <v>8</v>
      </c>
      <c r="C80" s="6" t="s">
        <v>9</v>
      </c>
      <c r="D80" s="72">
        <v>3949.92</v>
      </c>
      <c r="E80" s="72"/>
      <c r="F80" s="99">
        <f t="shared" si="2"/>
        <v>0</v>
      </c>
      <c r="G80" s="453"/>
      <c r="K80" s="354"/>
      <c r="M80" s="555"/>
      <c r="N80" s="555"/>
    </row>
    <row r="81" spans="1:14" s="454" customFormat="1" ht="20.100000000000001" customHeight="1" outlineLevel="2">
      <c r="A81" s="2" t="s">
        <v>770</v>
      </c>
      <c r="B81" s="115" t="s">
        <v>10</v>
      </c>
      <c r="C81" s="6" t="s">
        <v>9</v>
      </c>
      <c r="D81" s="72">
        <v>3377.21</v>
      </c>
      <c r="E81" s="72"/>
      <c r="F81" s="99">
        <f t="shared" si="2"/>
        <v>0</v>
      </c>
      <c r="G81" s="453"/>
      <c r="K81" s="354"/>
      <c r="M81" s="555"/>
      <c r="N81" s="555"/>
    </row>
    <row r="82" spans="1:14" s="454" customFormat="1" ht="20.100000000000001" customHeight="1" outlineLevel="2">
      <c r="A82" s="2" t="s">
        <v>771</v>
      </c>
      <c r="B82" s="115" t="s">
        <v>11</v>
      </c>
      <c r="C82" s="6" t="s">
        <v>9</v>
      </c>
      <c r="D82" s="72">
        <v>1706.75</v>
      </c>
      <c r="E82" s="72"/>
      <c r="F82" s="99">
        <f t="shared" si="2"/>
        <v>0</v>
      </c>
      <c r="G82" s="453"/>
      <c r="K82" s="354"/>
      <c r="M82" s="555"/>
      <c r="N82" s="555"/>
    </row>
    <row r="83" spans="1:14" s="454" customFormat="1" ht="20.100000000000001" customHeight="1" outlineLevel="2">
      <c r="A83" s="2" t="s">
        <v>772</v>
      </c>
      <c r="B83" s="115" t="s">
        <v>12</v>
      </c>
      <c r="C83" s="6" t="s">
        <v>9</v>
      </c>
      <c r="D83" s="72">
        <v>346.66</v>
      </c>
      <c r="E83" s="72"/>
      <c r="F83" s="99">
        <f t="shared" si="2"/>
        <v>0</v>
      </c>
      <c r="G83" s="453"/>
      <c r="K83" s="354"/>
      <c r="M83" s="555"/>
      <c r="N83" s="555"/>
    </row>
    <row r="84" spans="1:14" s="454" customFormat="1" ht="20.100000000000001" customHeight="1" outlineLevel="2">
      <c r="A84" s="2" t="s">
        <v>1037</v>
      </c>
      <c r="B84" s="115" t="s">
        <v>13</v>
      </c>
      <c r="C84" s="6" t="s">
        <v>9</v>
      </c>
      <c r="D84" s="72">
        <v>539.72</v>
      </c>
      <c r="E84" s="72"/>
      <c r="F84" s="99">
        <f t="shared" si="2"/>
        <v>0</v>
      </c>
      <c r="G84" s="453"/>
      <c r="K84" s="354"/>
      <c r="M84" s="555"/>
      <c r="N84" s="555"/>
    </row>
    <row r="85" spans="1:14" s="454" customFormat="1" ht="20.100000000000001" customHeight="1" outlineLevel="2">
      <c r="A85" s="2" t="s">
        <v>1038</v>
      </c>
      <c r="B85" s="115" t="s">
        <v>14</v>
      </c>
      <c r="C85" s="6" t="s">
        <v>307</v>
      </c>
      <c r="D85" s="72">
        <v>368</v>
      </c>
      <c r="E85" s="72"/>
      <c r="F85" s="99">
        <f t="shared" si="2"/>
        <v>0</v>
      </c>
      <c r="G85" s="453"/>
      <c r="K85" s="354"/>
      <c r="M85" s="555"/>
      <c r="N85" s="555"/>
    </row>
    <row r="86" spans="1:14" s="454" customFormat="1" ht="20.100000000000001" customHeight="1" outlineLevel="2">
      <c r="A86" s="2" t="s">
        <v>1039</v>
      </c>
      <c r="B86" s="115" t="s">
        <v>15</v>
      </c>
      <c r="C86" s="6" t="s">
        <v>9</v>
      </c>
      <c r="D86" s="72">
        <v>64.19</v>
      </c>
      <c r="E86" s="72"/>
      <c r="F86" s="99">
        <f t="shared" si="2"/>
        <v>0</v>
      </c>
      <c r="G86" s="453"/>
      <c r="K86" s="354"/>
      <c r="M86" s="555"/>
      <c r="N86" s="555"/>
    </row>
    <row r="87" spans="1:14" ht="20.100000000000001" customHeight="1" outlineLevel="2">
      <c r="A87" s="2" t="s">
        <v>1040</v>
      </c>
      <c r="B87" s="115" t="s">
        <v>18</v>
      </c>
      <c r="C87" s="6" t="s">
        <v>306</v>
      </c>
      <c r="D87" s="72">
        <v>4677.32</v>
      </c>
      <c r="E87" s="93"/>
      <c r="F87" s="99">
        <f t="shared" si="2"/>
        <v>0</v>
      </c>
      <c r="K87" s="354"/>
    </row>
    <row r="88" spans="1:14" ht="20.100000000000001" customHeight="1" outlineLevel="2">
      <c r="A88" s="2" t="s">
        <v>1041</v>
      </c>
      <c r="B88" s="115" t="s">
        <v>2535</v>
      </c>
      <c r="C88" s="6" t="s">
        <v>306</v>
      </c>
      <c r="D88" s="72">
        <v>4302.34</v>
      </c>
      <c r="E88" s="93"/>
      <c r="F88" s="99">
        <f t="shared" si="2"/>
        <v>0</v>
      </c>
      <c r="K88" s="354"/>
    </row>
    <row r="89" spans="1:14" ht="20.100000000000001" customHeight="1" outlineLevel="1">
      <c r="A89" s="2"/>
      <c r="B89" s="115"/>
      <c r="C89" s="6"/>
      <c r="D89" s="72"/>
      <c r="E89" s="72"/>
      <c r="F89" s="99"/>
      <c r="K89" s="354"/>
    </row>
    <row r="90" spans="1:14" s="454" customFormat="1" ht="20.100000000000001" customHeight="1" outlineLevel="1" thickBot="1">
      <c r="A90" s="108" t="s">
        <v>762</v>
      </c>
      <c r="B90" s="116" t="s">
        <v>1059</v>
      </c>
      <c r="C90" s="60"/>
      <c r="D90" s="60"/>
      <c r="E90" s="60"/>
      <c r="F90" s="110">
        <f>SUBTOTAL(9,F91:F103)</f>
        <v>0</v>
      </c>
      <c r="G90" s="466" t="s">
        <v>2540</v>
      </c>
      <c r="H90" s="460">
        <f>+F90</f>
        <v>0</v>
      </c>
      <c r="K90" s="107"/>
      <c r="L90" s="354"/>
      <c r="M90" s="555"/>
      <c r="N90" s="555"/>
    </row>
    <row r="91" spans="1:14" ht="20.100000000000001" customHeight="1" outlineLevel="2">
      <c r="A91" s="2" t="s">
        <v>773</v>
      </c>
      <c r="B91" s="115" t="s">
        <v>357</v>
      </c>
      <c r="C91" s="6" t="s">
        <v>306</v>
      </c>
      <c r="D91" s="72">
        <v>1757.62</v>
      </c>
      <c r="E91" s="155"/>
      <c r="F91" s="99">
        <f t="shared" ref="F91:F101" si="3">TRUNC(E91*D91,2)</f>
        <v>0</v>
      </c>
      <c r="K91" s="354"/>
    </row>
    <row r="92" spans="1:14" ht="20.100000000000001" customHeight="1" outlineLevel="2">
      <c r="A92" s="2" t="s">
        <v>774</v>
      </c>
      <c r="B92" s="115" t="s">
        <v>358</v>
      </c>
      <c r="C92" s="6" t="s">
        <v>306</v>
      </c>
      <c r="D92" s="72">
        <v>39.159999999999997</v>
      </c>
      <c r="E92" s="155"/>
      <c r="F92" s="99">
        <f t="shared" si="3"/>
        <v>0</v>
      </c>
      <c r="K92" s="354"/>
    </row>
    <row r="93" spans="1:14" ht="20.100000000000001" customHeight="1" outlineLevel="2">
      <c r="A93" s="2" t="s">
        <v>775</v>
      </c>
      <c r="B93" s="115" t="s">
        <v>359</v>
      </c>
      <c r="C93" s="6" t="s">
        <v>306</v>
      </c>
      <c r="D93" s="72">
        <v>27.41</v>
      </c>
      <c r="E93" s="155"/>
      <c r="F93" s="99">
        <f t="shared" si="3"/>
        <v>0</v>
      </c>
      <c r="K93" s="354"/>
    </row>
    <row r="94" spans="1:14" ht="20.100000000000001" customHeight="1" outlineLevel="2">
      <c r="A94" s="2" t="s">
        <v>776</v>
      </c>
      <c r="B94" s="115" t="s">
        <v>360</v>
      </c>
      <c r="C94" s="6" t="s">
        <v>9</v>
      </c>
      <c r="D94" s="72">
        <v>993.72</v>
      </c>
      <c r="E94" s="155"/>
      <c r="F94" s="99">
        <f t="shared" si="3"/>
        <v>0</v>
      </c>
      <c r="K94" s="354"/>
    </row>
    <row r="95" spans="1:14" ht="20.100000000000001" customHeight="1" outlineLevel="2">
      <c r="A95" s="2" t="s">
        <v>777</v>
      </c>
      <c r="B95" s="115" t="s">
        <v>361</v>
      </c>
      <c r="C95" s="6" t="s">
        <v>9</v>
      </c>
      <c r="D95" s="72">
        <v>28.5</v>
      </c>
      <c r="E95" s="155"/>
      <c r="F95" s="99">
        <f t="shared" si="3"/>
        <v>0</v>
      </c>
      <c r="K95" s="354"/>
    </row>
    <row r="96" spans="1:14" ht="20.100000000000001" customHeight="1" outlineLevel="2">
      <c r="A96" s="2" t="s">
        <v>778</v>
      </c>
      <c r="B96" s="115" t="s">
        <v>362</v>
      </c>
      <c r="C96" s="6" t="s">
        <v>307</v>
      </c>
      <c r="D96" s="72">
        <v>8</v>
      </c>
      <c r="E96" s="155"/>
      <c r="F96" s="99">
        <f t="shared" si="3"/>
        <v>0</v>
      </c>
      <c r="K96" s="354"/>
    </row>
    <row r="97" spans="1:14" ht="20.100000000000001" customHeight="1" outlineLevel="2">
      <c r="A97" s="2" t="s">
        <v>779</v>
      </c>
      <c r="B97" s="115" t="s">
        <v>363</v>
      </c>
      <c r="C97" s="6" t="s">
        <v>307</v>
      </c>
      <c r="D97" s="72">
        <v>52</v>
      </c>
      <c r="E97" s="155"/>
      <c r="F97" s="99">
        <f t="shared" si="3"/>
        <v>0</v>
      </c>
      <c r="K97" s="354"/>
    </row>
    <row r="98" spans="1:14" ht="20.100000000000001" customHeight="1" outlineLevel="2">
      <c r="A98" s="2" t="s">
        <v>780</v>
      </c>
      <c r="B98" s="115" t="s">
        <v>364</v>
      </c>
      <c r="C98" s="6" t="s">
        <v>307</v>
      </c>
      <c r="D98" s="72">
        <v>18</v>
      </c>
      <c r="E98" s="155"/>
      <c r="F98" s="99">
        <f t="shared" si="3"/>
        <v>0</v>
      </c>
      <c r="K98" s="354"/>
    </row>
    <row r="99" spans="1:14" ht="20.100000000000001" customHeight="1" outlineLevel="2">
      <c r="A99" s="2" t="s">
        <v>781</v>
      </c>
      <c r="B99" s="115" t="s">
        <v>365</v>
      </c>
      <c r="C99" s="6" t="s">
        <v>307</v>
      </c>
      <c r="D99" s="72">
        <v>154</v>
      </c>
      <c r="E99" s="155"/>
      <c r="F99" s="99">
        <f t="shared" si="3"/>
        <v>0</v>
      </c>
      <c r="K99" s="354"/>
    </row>
    <row r="100" spans="1:14" ht="20.100000000000001" customHeight="1" outlineLevel="2">
      <c r="A100" s="2" t="s">
        <v>782</v>
      </c>
      <c r="B100" s="115" t="s">
        <v>366</v>
      </c>
      <c r="C100" s="6" t="s">
        <v>306</v>
      </c>
      <c r="D100" s="72">
        <v>229.35</v>
      </c>
      <c r="E100" s="155"/>
      <c r="F100" s="99">
        <f t="shared" si="3"/>
        <v>0</v>
      </c>
      <c r="K100" s="354"/>
    </row>
    <row r="101" spans="1:14" ht="20.100000000000001" customHeight="1" outlineLevel="2">
      <c r="A101" s="2" t="s">
        <v>783</v>
      </c>
      <c r="B101" s="115" t="s">
        <v>367</v>
      </c>
      <c r="C101" s="6" t="s">
        <v>306</v>
      </c>
      <c r="D101" s="72">
        <v>1607.1</v>
      </c>
      <c r="E101" s="155"/>
      <c r="F101" s="99">
        <f t="shared" si="3"/>
        <v>0</v>
      </c>
      <c r="K101" s="354"/>
    </row>
    <row r="102" spans="1:14" ht="20.100000000000001" customHeight="1" outlineLevel="2">
      <c r="A102" s="2" t="s">
        <v>784</v>
      </c>
      <c r="B102" s="151" t="s">
        <v>2535</v>
      </c>
      <c r="C102" s="6" t="s">
        <v>306</v>
      </c>
      <c r="D102" s="72">
        <v>12321.69</v>
      </c>
      <c r="E102" s="155"/>
      <c r="F102" s="99">
        <f>TRUNC(E102*D102,2)</f>
        <v>0</v>
      </c>
      <c r="K102" s="354"/>
    </row>
    <row r="103" spans="1:14" ht="20.100000000000001" customHeight="1" outlineLevel="2">
      <c r="A103" s="2" t="s">
        <v>784</v>
      </c>
      <c r="B103" s="115" t="s">
        <v>1060</v>
      </c>
      <c r="C103" s="6" t="s">
        <v>306</v>
      </c>
      <c r="D103" s="153">
        <v>4460.6000000000004</v>
      </c>
      <c r="E103" s="155"/>
      <c r="F103" s="99">
        <f>TRUNC(E103*D103,2)</f>
        <v>0</v>
      </c>
      <c r="K103" s="354"/>
    </row>
    <row r="104" spans="1:14" ht="20.100000000000001" customHeight="1" outlineLevel="1">
      <c r="A104" s="91"/>
      <c r="B104" s="176"/>
      <c r="C104" s="92"/>
      <c r="D104" s="93"/>
      <c r="E104" s="93"/>
      <c r="F104" s="101"/>
      <c r="K104" s="354"/>
    </row>
    <row r="105" spans="1:14" ht="20.100000000000001" customHeight="1" outlineLevel="1">
      <c r="A105" s="108" t="s">
        <v>763</v>
      </c>
      <c r="B105" s="116" t="s">
        <v>4754</v>
      </c>
      <c r="C105" s="60"/>
      <c r="D105" s="73"/>
      <c r="E105" s="73"/>
      <c r="F105" s="110">
        <f>SUBTOTAL(9,F106:F112)</f>
        <v>0</v>
      </c>
      <c r="G105" s="466" t="s">
        <v>3614</v>
      </c>
      <c r="H105" s="460">
        <f>+F105</f>
        <v>0</v>
      </c>
      <c r="K105" s="354"/>
    </row>
    <row r="106" spans="1:14" ht="20.100000000000001" customHeight="1" outlineLevel="2">
      <c r="A106" s="2"/>
      <c r="B106" s="246" t="s">
        <v>4755</v>
      </c>
      <c r="C106" s="38"/>
      <c r="D106" s="75"/>
      <c r="E106" s="75"/>
      <c r="F106" s="99"/>
      <c r="G106" s="466"/>
      <c r="H106" s="460"/>
      <c r="K106" s="354"/>
    </row>
    <row r="107" spans="1:14" ht="56.25" customHeight="1" outlineLevel="2">
      <c r="A107" s="2" t="s">
        <v>2538</v>
      </c>
      <c r="B107" s="242" t="s">
        <v>4756</v>
      </c>
      <c r="C107" s="38" t="s">
        <v>9</v>
      </c>
      <c r="D107" s="75">
        <v>7140</v>
      </c>
      <c r="E107" s="75"/>
      <c r="F107" s="99">
        <f>TRUNC(E107*D107,2)</f>
        <v>0</v>
      </c>
      <c r="G107" s="466"/>
      <c r="H107" s="460"/>
      <c r="K107" s="354"/>
    </row>
    <row r="108" spans="1:14" ht="20.100000000000001" customHeight="1" outlineLevel="2">
      <c r="A108" s="2"/>
      <c r="B108" s="246" t="s">
        <v>4757</v>
      </c>
      <c r="C108" s="38"/>
      <c r="D108" s="75"/>
      <c r="E108" s="75"/>
      <c r="F108" s="99"/>
      <c r="G108" s="466"/>
      <c r="H108" s="460"/>
      <c r="K108" s="354"/>
    </row>
    <row r="109" spans="1:14" s="454" customFormat="1" ht="52.5" customHeight="1" outlineLevel="2">
      <c r="A109" s="2" t="s">
        <v>785</v>
      </c>
      <c r="B109" s="9" t="s">
        <v>4756</v>
      </c>
      <c r="C109" s="6" t="s">
        <v>9</v>
      </c>
      <c r="D109" s="72">
        <v>4374.0200000000004</v>
      </c>
      <c r="E109" s="72"/>
      <c r="F109" s="99">
        <f>TRUNC(E109*D109,2)</f>
        <v>0</v>
      </c>
      <c r="G109" s="453"/>
      <c r="K109" s="354"/>
      <c r="M109" s="555"/>
      <c r="N109" s="555"/>
    </row>
    <row r="110" spans="1:14" s="454" customFormat="1" ht="15" outlineLevel="2">
      <c r="A110" s="2"/>
      <c r="B110" s="416" t="s">
        <v>4758</v>
      </c>
      <c r="C110" s="6"/>
      <c r="D110" s="72"/>
      <c r="E110" s="72"/>
      <c r="F110" s="99"/>
      <c r="G110" s="453"/>
      <c r="K110" s="354"/>
      <c r="M110" s="555"/>
      <c r="N110" s="555"/>
    </row>
    <row r="111" spans="1:14" s="454" customFormat="1" ht="20.100000000000001" customHeight="1" outlineLevel="2">
      <c r="A111" s="2" t="s">
        <v>3615</v>
      </c>
      <c r="B111" s="414" t="s">
        <v>5088</v>
      </c>
      <c r="C111" s="6" t="s">
        <v>9</v>
      </c>
      <c r="D111" s="72">
        <v>5918.66</v>
      </c>
      <c r="E111" s="72"/>
      <c r="F111" s="99">
        <f>TRUNC(E111*D111,2)</f>
        <v>0</v>
      </c>
      <c r="G111" s="453"/>
      <c r="K111" s="354"/>
      <c r="M111" s="555"/>
      <c r="N111" s="555"/>
    </row>
    <row r="112" spans="1:14" ht="20.100000000000001" customHeight="1" outlineLevel="1">
      <c r="A112" s="2"/>
      <c r="B112" s="115"/>
      <c r="C112" s="6"/>
      <c r="D112" s="72"/>
      <c r="E112" s="72"/>
      <c r="F112" s="99"/>
      <c r="K112" s="354"/>
    </row>
    <row r="113" spans="1:14" ht="20.100000000000001" customHeight="1" outlineLevel="1">
      <c r="A113" s="162" t="s">
        <v>1717</v>
      </c>
      <c r="B113" s="116" t="s">
        <v>329</v>
      </c>
      <c r="C113" s="60"/>
      <c r="D113" s="413"/>
      <c r="E113" s="73"/>
      <c r="F113" s="110">
        <f>SUBTOTAL(9,F114:F120)</f>
        <v>0</v>
      </c>
      <c r="G113" s="466" t="s">
        <v>2540</v>
      </c>
      <c r="H113" s="460">
        <f>+F113</f>
        <v>0</v>
      </c>
      <c r="K113" s="354"/>
    </row>
    <row r="114" spans="1:14" ht="15" customHeight="1" outlineLevel="2">
      <c r="A114" s="150" t="s">
        <v>1718</v>
      </c>
      <c r="B114" s="186" t="s">
        <v>328</v>
      </c>
      <c r="C114" s="152" t="s">
        <v>9</v>
      </c>
      <c r="D114" s="158">
        <v>121512.13</v>
      </c>
      <c r="E114" s="158"/>
      <c r="F114" s="99">
        <f t="shared" ref="F114:F119" si="4">TRUNC(E114*D114,2)</f>
        <v>0</v>
      </c>
      <c r="H114" s="156"/>
      <c r="K114" s="354"/>
    </row>
    <row r="115" spans="1:14" s="454" customFormat="1" ht="15" customHeight="1" outlineLevel="2">
      <c r="A115" s="150" t="s">
        <v>1719</v>
      </c>
      <c r="B115" s="186" t="s">
        <v>4759</v>
      </c>
      <c r="C115" s="152" t="s">
        <v>306</v>
      </c>
      <c r="D115" s="155">
        <v>423439</v>
      </c>
      <c r="E115" s="155"/>
      <c r="F115" s="99">
        <f t="shared" si="4"/>
        <v>0</v>
      </c>
      <c r="G115" s="453"/>
      <c r="H115" s="157"/>
      <c r="K115" s="354"/>
      <c r="M115" s="555"/>
      <c r="N115" s="555"/>
    </row>
    <row r="116" spans="1:14" s="454" customFormat="1" ht="15" customHeight="1" outlineLevel="2">
      <c r="A116" s="150" t="s">
        <v>1720</v>
      </c>
      <c r="B116" s="186" t="s">
        <v>4760</v>
      </c>
      <c r="C116" s="152" t="s">
        <v>4761</v>
      </c>
      <c r="D116" s="155">
        <f>(D115-D118)*1.76*10</f>
        <v>6102792.96</v>
      </c>
      <c r="E116" s="155"/>
      <c r="F116" s="99">
        <f t="shared" si="4"/>
        <v>0</v>
      </c>
      <c r="G116" s="453"/>
      <c r="H116" s="157"/>
      <c r="K116" s="354"/>
      <c r="M116" s="555"/>
      <c r="N116" s="555"/>
    </row>
    <row r="117" spans="1:14" s="454" customFormat="1" ht="15" customHeight="1" outlineLevel="2">
      <c r="A117" s="150" t="s">
        <v>2755</v>
      </c>
      <c r="B117" s="186" t="s">
        <v>4762</v>
      </c>
      <c r="C117" s="152" t="s">
        <v>306</v>
      </c>
      <c r="D117" s="155">
        <f>+D115-D118</f>
        <v>346749.6</v>
      </c>
      <c r="E117" s="155"/>
      <c r="F117" s="99">
        <f t="shared" si="4"/>
        <v>0</v>
      </c>
      <c r="G117" s="453"/>
      <c r="H117" s="157"/>
      <c r="K117" s="354"/>
      <c r="M117" s="555"/>
      <c r="N117" s="555"/>
    </row>
    <row r="118" spans="1:14" s="454" customFormat="1" ht="15" customHeight="1" outlineLevel="2">
      <c r="A118" s="150" t="s">
        <v>2756</v>
      </c>
      <c r="B118" s="186" t="s">
        <v>2759</v>
      </c>
      <c r="C118" s="152" t="s">
        <v>306</v>
      </c>
      <c r="D118" s="155">
        <v>76689.399999999994</v>
      </c>
      <c r="E118" s="155"/>
      <c r="F118" s="99">
        <f t="shared" si="4"/>
        <v>0</v>
      </c>
      <c r="G118" s="453"/>
      <c r="H118" s="157"/>
      <c r="K118" s="354"/>
      <c r="M118" s="555"/>
      <c r="N118" s="555"/>
    </row>
    <row r="119" spans="1:14" s="454" customFormat="1" ht="15" customHeight="1" outlineLevel="2">
      <c r="A119" s="150" t="s">
        <v>4763</v>
      </c>
      <c r="B119" s="186" t="s">
        <v>330</v>
      </c>
      <c r="C119" s="152" t="s">
        <v>9</v>
      </c>
      <c r="D119" s="155">
        <v>6713.84</v>
      </c>
      <c r="E119" s="155"/>
      <c r="F119" s="99">
        <f t="shared" si="4"/>
        <v>0</v>
      </c>
      <c r="G119" s="453"/>
      <c r="H119" s="157"/>
      <c r="K119" s="354"/>
      <c r="M119" s="555"/>
      <c r="N119" s="555"/>
    </row>
    <row r="120" spans="1:14" ht="20.100000000000001" customHeight="1">
      <c r="A120" s="2"/>
      <c r="B120" s="115"/>
      <c r="C120" s="6"/>
      <c r="D120" s="72"/>
      <c r="E120" s="72"/>
      <c r="F120" s="99"/>
      <c r="K120" s="354"/>
    </row>
    <row r="121" spans="1:14" ht="20.100000000000001" customHeight="1">
      <c r="A121" s="13">
        <v>4</v>
      </c>
      <c r="B121" s="14" t="s">
        <v>1036</v>
      </c>
      <c r="C121" s="15"/>
      <c r="D121" s="71"/>
      <c r="E121" s="71"/>
      <c r="F121" s="98">
        <f>SUBTOTAL(9,F122:F557)</f>
        <v>0</v>
      </c>
      <c r="H121" s="458">
        <f>SUM(H122:H557)</f>
        <v>0</v>
      </c>
      <c r="I121" s="454" t="b">
        <f>H121=F121</f>
        <v>1</v>
      </c>
      <c r="K121" s="354"/>
    </row>
    <row r="122" spans="1:14" ht="20.100000000000001" customHeight="1" outlineLevel="1">
      <c r="A122" s="11"/>
      <c r="B122" s="217"/>
      <c r="C122" s="12"/>
      <c r="D122" s="74"/>
      <c r="E122" s="74"/>
      <c r="F122" s="102"/>
      <c r="H122" s="454"/>
      <c r="K122" s="354"/>
    </row>
    <row r="123" spans="1:14" ht="20.100000000000001" customHeight="1" outlineLevel="1">
      <c r="A123" s="162" t="s">
        <v>17</v>
      </c>
      <c r="B123" s="305" t="s">
        <v>313</v>
      </c>
      <c r="C123" s="203"/>
      <c r="D123" s="174"/>
      <c r="E123" s="100"/>
      <c r="F123" s="110">
        <f>SUBTOTAL(9,F124:F205)</f>
        <v>0</v>
      </c>
      <c r="G123" s="466" t="s">
        <v>3121</v>
      </c>
      <c r="H123" s="460">
        <f>+F123</f>
        <v>0</v>
      </c>
      <c r="I123" s="454"/>
      <c r="K123" s="354"/>
      <c r="L123" s="467"/>
    </row>
    <row r="124" spans="1:14" ht="20.100000000000001" customHeight="1" outlineLevel="2">
      <c r="A124" s="211" t="s">
        <v>368</v>
      </c>
      <c r="B124" s="159" t="s">
        <v>420</v>
      </c>
      <c r="C124" s="94"/>
      <c r="D124" s="206"/>
      <c r="E124" s="93"/>
      <c r="F124" s="149"/>
      <c r="K124" s="354"/>
    </row>
    <row r="125" spans="1:14" ht="20.100000000000001" customHeight="1" outlineLevel="2">
      <c r="A125" s="204" t="s">
        <v>1061</v>
      </c>
      <c r="B125" s="417" t="s">
        <v>4764</v>
      </c>
      <c r="C125" s="132" t="s">
        <v>306</v>
      </c>
      <c r="D125" s="207">
        <v>9630.9699999999993</v>
      </c>
      <c r="E125" s="93"/>
      <c r="F125" s="101">
        <f t="shared" ref="F125:F131" si="5">TRUNC(E125*D125,2)</f>
        <v>0</v>
      </c>
      <c r="K125" s="354"/>
    </row>
    <row r="126" spans="1:14" ht="20.100000000000001" customHeight="1" outlineLevel="2">
      <c r="A126" s="204" t="s">
        <v>1062</v>
      </c>
      <c r="B126" s="160" t="s">
        <v>421</v>
      </c>
      <c r="C126" s="132" t="s">
        <v>9</v>
      </c>
      <c r="D126" s="207">
        <v>6097.98</v>
      </c>
      <c r="E126" s="93"/>
      <c r="F126" s="101">
        <f t="shared" si="5"/>
        <v>0</v>
      </c>
      <c r="K126" s="354"/>
    </row>
    <row r="127" spans="1:14" ht="20.100000000000001" customHeight="1" outlineLevel="2">
      <c r="A127" s="204" t="s">
        <v>1063</v>
      </c>
      <c r="B127" s="160" t="s">
        <v>422</v>
      </c>
      <c r="C127" s="132" t="s">
        <v>9</v>
      </c>
      <c r="D127" s="207">
        <v>3543.67</v>
      </c>
      <c r="E127" s="93"/>
      <c r="F127" s="101">
        <f t="shared" si="5"/>
        <v>0</v>
      </c>
      <c r="K127" s="354"/>
    </row>
    <row r="128" spans="1:14" ht="20.100000000000001" customHeight="1" outlineLevel="2">
      <c r="A128" s="204" t="s">
        <v>1064</v>
      </c>
      <c r="B128" s="160" t="s">
        <v>423</v>
      </c>
      <c r="C128" s="132" t="s">
        <v>306</v>
      </c>
      <c r="D128" s="207">
        <v>3378.08</v>
      </c>
      <c r="E128" s="93"/>
      <c r="F128" s="101">
        <f t="shared" si="5"/>
        <v>0</v>
      </c>
      <c r="K128" s="354"/>
    </row>
    <row r="129" spans="1:11" ht="20.100000000000001" customHeight="1" outlineLevel="2">
      <c r="A129" s="204" t="s">
        <v>1065</v>
      </c>
      <c r="B129" s="160" t="s">
        <v>424</v>
      </c>
      <c r="C129" s="132" t="s">
        <v>306</v>
      </c>
      <c r="D129" s="207">
        <v>192.38</v>
      </c>
      <c r="E129" s="93"/>
      <c r="F129" s="101">
        <f t="shared" si="5"/>
        <v>0</v>
      </c>
      <c r="K129" s="354"/>
    </row>
    <row r="130" spans="1:11" ht="20.100000000000001" customHeight="1" outlineLevel="2">
      <c r="A130" s="204" t="s">
        <v>1066</v>
      </c>
      <c r="B130" s="160" t="s">
        <v>2541</v>
      </c>
      <c r="C130" s="132" t="s">
        <v>302</v>
      </c>
      <c r="D130" s="207">
        <f>+D128*150</f>
        <v>506712</v>
      </c>
      <c r="E130" s="93"/>
      <c r="F130" s="101">
        <f t="shared" si="5"/>
        <v>0</v>
      </c>
      <c r="K130" s="354"/>
    </row>
    <row r="131" spans="1:11" ht="20.100000000000001" customHeight="1" outlineLevel="2">
      <c r="A131" s="204" t="s">
        <v>1067</v>
      </c>
      <c r="B131" s="160" t="s">
        <v>425</v>
      </c>
      <c r="C131" s="132" t="s">
        <v>306</v>
      </c>
      <c r="D131" s="207">
        <v>7179.49</v>
      </c>
      <c r="E131" s="93"/>
      <c r="F131" s="101">
        <f t="shared" si="5"/>
        <v>0</v>
      </c>
      <c r="K131" s="354"/>
    </row>
    <row r="132" spans="1:11" ht="20.100000000000001" customHeight="1" outlineLevel="2">
      <c r="A132" s="204"/>
      <c r="B132" s="160"/>
      <c r="C132" s="132"/>
      <c r="D132" s="207"/>
      <c r="E132" s="93"/>
      <c r="F132" s="101"/>
      <c r="K132" s="354"/>
    </row>
    <row r="133" spans="1:11" ht="20.100000000000001" customHeight="1" outlineLevel="2">
      <c r="A133" s="211" t="s">
        <v>2539</v>
      </c>
      <c r="B133" s="159" t="s">
        <v>426</v>
      </c>
      <c r="C133" s="94"/>
      <c r="D133" s="206"/>
      <c r="E133" s="93"/>
      <c r="F133" s="149"/>
      <c r="K133" s="354"/>
    </row>
    <row r="134" spans="1:11" ht="20.100000000000001" customHeight="1" outlineLevel="2">
      <c r="A134" s="204" t="s">
        <v>1068</v>
      </c>
      <c r="B134" s="212" t="s">
        <v>4764</v>
      </c>
      <c r="C134" s="132" t="s">
        <v>306</v>
      </c>
      <c r="D134" s="207">
        <v>32570.79</v>
      </c>
      <c r="E134" s="93"/>
      <c r="F134" s="101">
        <f t="shared" ref="F134:F140" si="6">TRUNC(E134*D134,2)</f>
        <v>0</v>
      </c>
      <c r="K134" s="354"/>
    </row>
    <row r="135" spans="1:11" ht="20.100000000000001" customHeight="1" outlineLevel="2">
      <c r="A135" s="204" t="s">
        <v>1069</v>
      </c>
      <c r="B135" s="160" t="s">
        <v>421</v>
      </c>
      <c r="C135" s="132" t="s">
        <v>9</v>
      </c>
      <c r="D135" s="207">
        <v>15072</v>
      </c>
      <c r="E135" s="93"/>
      <c r="F135" s="101">
        <f t="shared" si="6"/>
        <v>0</v>
      </c>
      <c r="K135" s="354"/>
    </row>
    <row r="136" spans="1:11" ht="20.100000000000001" customHeight="1" outlineLevel="2">
      <c r="A136" s="204" t="s">
        <v>1070</v>
      </c>
      <c r="B136" s="160" t="s">
        <v>422</v>
      </c>
      <c r="C136" s="132" t="s">
        <v>9</v>
      </c>
      <c r="D136" s="207">
        <v>10683.41</v>
      </c>
      <c r="E136" s="93"/>
      <c r="F136" s="101">
        <f t="shared" si="6"/>
        <v>0</v>
      </c>
      <c r="K136" s="354"/>
    </row>
    <row r="137" spans="1:11" ht="20.100000000000001" customHeight="1" outlineLevel="2">
      <c r="A137" s="204" t="s">
        <v>1071</v>
      </c>
      <c r="B137" s="160" t="s">
        <v>423</v>
      </c>
      <c r="C137" s="132" t="s">
        <v>306</v>
      </c>
      <c r="D137" s="207">
        <v>6983.25</v>
      </c>
      <c r="E137" s="93"/>
      <c r="F137" s="101">
        <f t="shared" si="6"/>
        <v>0</v>
      </c>
      <c r="K137" s="354"/>
    </row>
    <row r="138" spans="1:11" ht="20.100000000000001" customHeight="1" outlineLevel="2">
      <c r="A138" s="204" t="s">
        <v>1072</v>
      </c>
      <c r="B138" s="160" t="s">
        <v>424</v>
      </c>
      <c r="C138" s="132" t="s">
        <v>306</v>
      </c>
      <c r="D138" s="207">
        <v>402.96</v>
      </c>
      <c r="E138" s="93"/>
      <c r="F138" s="101">
        <f t="shared" si="6"/>
        <v>0</v>
      </c>
      <c r="K138" s="354"/>
    </row>
    <row r="139" spans="1:11" ht="20.100000000000001" customHeight="1" outlineLevel="2">
      <c r="A139" s="204" t="s">
        <v>1073</v>
      </c>
      <c r="B139" s="160" t="s">
        <v>2541</v>
      </c>
      <c r="C139" s="132" t="s">
        <v>302</v>
      </c>
      <c r="D139" s="207">
        <f>+D137*150</f>
        <v>1047487.5</v>
      </c>
      <c r="E139" s="93"/>
      <c r="F139" s="101">
        <f t="shared" si="6"/>
        <v>0</v>
      </c>
      <c r="K139" s="354"/>
    </row>
    <row r="140" spans="1:11" ht="20.100000000000001" customHeight="1" outlineLevel="2">
      <c r="A140" s="204" t="s">
        <v>1074</v>
      </c>
      <c r="B140" s="160" t="s">
        <v>425</v>
      </c>
      <c r="C140" s="132" t="s">
        <v>306</v>
      </c>
      <c r="D140" s="207">
        <v>27267.08</v>
      </c>
      <c r="E140" s="93"/>
      <c r="F140" s="101">
        <f t="shared" si="6"/>
        <v>0</v>
      </c>
      <c r="K140" s="354"/>
    </row>
    <row r="141" spans="1:11" ht="20.100000000000001" customHeight="1" outlineLevel="2">
      <c r="A141" s="204"/>
      <c r="B141" s="160"/>
      <c r="C141" s="132"/>
      <c r="D141" s="207"/>
      <c r="E141" s="93"/>
      <c r="F141" s="101"/>
      <c r="K141" s="354"/>
    </row>
    <row r="142" spans="1:11" ht="20.100000000000001" customHeight="1" outlineLevel="2">
      <c r="A142" s="211" t="s">
        <v>394</v>
      </c>
      <c r="B142" s="159" t="s">
        <v>427</v>
      </c>
      <c r="C142" s="94"/>
      <c r="D142" s="206"/>
      <c r="E142" s="93"/>
      <c r="F142" s="149"/>
      <c r="K142" s="354"/>
    </row>
    <row r="143" spans="1:11" ht="20.100000000000001" customHeight="1" outlineLevel="2">
      <c r="A143" s="204" t="s">
        <v>1075</v>
      </c>
      <c r="B143" s="212" t="s">
        <v>4765</v>
      </c>
      <c r="C143" s="132" t="s">
        <v>306</v>
      </c>
      <c r="D143" s="207">
        <v>25789.42</v>
      </c>
      <c r="E143" s="93"/>
      <c r="F143" s="101">
        <f t="shared" ref="F143:F149" si="7">TRUNC(E143*D143,2)</f>
        <v>0</v>
      </c>
      <c r="K143" s="354"/>
    </row>
    <row r="144" spans="1:11" ht="20.100000000000001" customHeight="1" outlineLevel="2">
      <c r="A144" s="204" t="s">
        <v>1076</v>
      </c>
      <c r="B144" s="160" t="s">
        <v>421</v>
      </c>
      <c r="C144" s="132" t="s">
        <v>9</v>
      </c>
      <c r="D144" s="207">
        <v>6418.46</v>
      </c>
      <c r="E144" s="93"/>
      <c r="F144" s="101">
        <f t="shared" si="7"/>
        <v>0</v>
      </c>
      <c r="K144" s="354"/>
    </row>
    <row r="145" spans="1:11" ht="20.100000000000001" customHeight="1" outlineLevel="2">
      <c r="A145" s="204" t="s">
        <v>1077</v>
      </c>
      <c r="B145" s="160" t="s">
        <v>422</v>
      </c>
      <c r="C145" s="132" t="s">
        <v>9</v>
      </c>
      <c r="D145" s="207">
        <v>14525.66</v>
      </c>
      <c r="E145" s="93"/>
      <c r="F145" s="101">
        <f t="shared" si="7"/>
        <v>0</v>
      </c>
      <c r="K145" s="354"/>
    </row>
    <row r="146" spans="1:11" ht="20.100000000000001" customHeight="1" outlineLevel="2">
      <c r="A146" s="204" t="s">
        <v>1078</v>
      </c>
      <c r="B146" s="160" t="s">
        <v>423</v>
      </c>
      <c r="C146" s="132" t="s">
        <v>306</v>
      </c>
      <c r="D146" s="207">
        <v>5130.0600000000004</v>
      </c>
      <c r="E146" s="93"/>
      <c r="F146" s="101">
        <f t="shared" si="7"/>
        <v>0</v>
      </c>
      <c r="K146" s="354"/>
    </row>
    <row r="147" spans="1:11" ht="20.100000000000001" customHeight="1" outlineLevel="2">
      <c r="A147" s="204" t="s">
        <v>1079</v>
      </c>
      <c r="B147" s="160" t="s">
        <v>424</v>
      </c>
      <c r="C147" s="132" t="s">
        <v>306</v>
      </c>
      <c r="D147" s="207">
        <v>1.51</v>
      </c>
      <c r="E147" s="93"/>
      <c r="F147" s="101">
        <f t="shared" si="7"/>
        <v>0</v>
      </c>
      <c r="K147" s="354"/>
    </row>
    <row r="148" spans="1:11" ht="20.100000000000001" customHeight="1" outlineLevel="2">
      <c r="A148" s="204" t="s">
        <v>1080</v>
      </c>
      <c r="B148" s="160" t="s">
        <v>2541</v>
      </c>
      <c r="C148" s="132" t="s">
        <v>302</v>
      </c>
      <c r="D148" s="207">
        <f>+D146*150</f>
        <v>769509</v>
      </c>
      <c r="E148" s="93"/>
      <c r="F148" s="101">
        <f t="shared" si="7"/>
        <v>0</v>
      </c>
      <c r="K148" s="354"/>
    </row>
    <row r="149" spans="1:11" ht="20.100000000000001" customHeight="1" outlineLevel="2">
      <c r="A149" s="204" t="s">
        <v>1081</v>
      </c>
      <c r="B149" s="160" t="s">
        <v>425</v>
      </c>
      <c r="C149" s="132" t="s">
        <v>306</v>
      </c>
      <c r="D149" s="207">
        <v>8025.46</v>
      </c>
      <c r="E149" s="93"/>
      <c r="F149" s="101">
        <f t="shared" si="7"/>
        <v>0</v>
      </c>
      <c r="K149" s="354"/>
    </row>
    <row r="150" spans="1:11" ht="20.100000000000001" customHeight="1" outlineLevel="2">
      <c r="A150" s="204"/>
      <c r="B150" s="160"/>
      <c r="C150" s="132"/>
      <c r="D150" s="207"/>
      <c r="E150" s="93"/>
      <c r="F150" s="101"/>
      <c r="K150" s="354"/>
    </row>
    <row r="151" spans="1:11" ht="20.100000000000001" customHeight="1" outlineLevel="2">
      <c r="A151" s="211" t="s">
        <v>1042</v>
      </c>
      <c r="B151" s="159" t="s">
        <v>428</v>
      </c>
      <c r="C151" s="94"/>
      <c r="D151" s="206"/>
      <c r="E151" s="93"/>
      <c r="F151" s="149"/>
      <c r="K151" s="354"/>
    </row>
    <row r="152" spans="1:11" ht="20.100000000000001" customHeight="1" outlineLevel="2">
      <c r="A152" s="204" t="s">
        <v>1082</v>
      </c>
      <c r="B152" s="212" t="s">
        <v>4765</v>
      </c>
      <c r="C152" s="132" t="s">
        <v>306</v>
      </c>
      <c r="D152" s="207">
        <v>3328.49</v>
      </c>
      <c r="E152" s="93"/>
      <c r="F152" s="101">
        <f t="shared" ref="F152:F158" si="8">TRUNC(E152*D152,2)</f>
        <v>0</v>
      </c>
      <c r="K152" s="354"/>
    </row>
    <row r="153" spans="1:11" ht="20.100000000000001" customHeight="1" outlineLevel="2">
      <c r="A153" s="204" t="s">
        <v>1083</v>
      </c>
      <c r="B153" s="160" t="s">
        <v>421</v>
      </c>
      <c r="C153" s="132" t="s">
        <v>9</v>
      </c>
      <c r="D153" s="207">
        <v>4637.67</v>
      </c>
      <c r="E153" s="93"/>
      <c r="F153" s="101">
        <f t="shared" si="8"/>
        <v>0</v>
      </c>
      <c r="K153" s="354"/>
    </row>
    <row r="154" spans="1:11" ht="20.100000000000001" customHeight="1" outlineLevel="2">
      <c r="A154" s="204" t="s">
        <v>1084</v>
      </c>
      <c r="B154" s="160" t="s">
        <v>422</v>
      </c>
      <c r="C154" s="132" t="s">
        <v>9</v>
      </c>
      <c r="D154" s="207">
        <v>4895.75</v>
      </c>
      <c r="E154" s="93"/>
      <c r="F154" s="101">
        <f t="shared" si="8"/>
        <v>0</v>
      </c>
      <c r="K154" s="354"/>
    </row>
    <row r="155" spans="1:11" ht="20.100000000000001" customHeight="1" outlineLevel="2">
      <c r="A155" s="204" t="s">
        <v>1085</v>
      </c>
      <c r="B155" s="160" t="s">
        <v>423</v>
      </c>
      <c r="C155" s="132" t="s">
        <v>306</v>
      </c>
      <c r="D155" s="207">
        <v>558.61</v>
      </c>
      <c r="E155" s="93"/>
      <c r="F155" s="101">
        <f t="shared" si="8"/>
        <v>0</v>
      </c>
      <c r="K155" s="354"/>
    </row>
    <row r="156" spans="1:11" ht="20.100000000000001" customHeight="1" outlineLevel="2">
      <c r="A156" s="204" t="s">
        <v>1086</v>
      </c>
      <c r="B156" s="160" t="s">
        <v>424</v>
      </c>
      <c r="C156" s="132" t="s">
        <v>306</v>
      </c>
      <c r="D156" s="207">
        <v>46.36</v>
      </c>
      <c r="E156" s="93"/>
      <c r="F156" s="101">
        <f t="shared" si="8"/>
        <v>0</v>
      </c>
      <c r="K156" s="354"/>
    </row>
    <row r="157" spans="1:11" ht="20.100000000000001" customHeight="1" outlineLevel="2">
      <c r="A157" s="204" t="s">
        <v>1087</v>
      </c>
      <c r="B157" s="160" t="s">
        <v>2541</v>
      </c>
      <c r="C157" s="132" t="s">
        <v>302</v>
      </c>
      <c r="D157" s="207">
        <f>+D155*150</f>
        <v>83791.5</v>
      </c>
      <c r="E157" s="93"/>
      <c r="F157" s="101">
        <f t="shared" si="8"/>
        <v>0</v>
      </c>
      <c r="K157" s="354"/>
    </row>
    <row r="158" spans="1:11" ht="20.100000000000001" customHeight="1" outlineLevel="2">
      <c r="A158" s="204" t="s">
        <v>1088</v>
      </c>
      <c r="B158" s="160" t="s">
        <v>425</v>
      </c>
      <c r="C158" s="132" t="s">
        <v>306</v>
      </c>
      <c r="D158" s="207">
        <v>2723.52</v>
      </c>
      <c r="E158" s="93"/>
      <c r="F158" s="101">
        <f t="shared" si="8"/>
        <v>0</v>
      </c>
      <c r="K158" s="354"/>
    </row>
    <row r="159" spans="1:11" ht="20.100000000000001" customHeight="1" outlineLevel="2">
      <c r="A159" s="204"/>
      <c r="B159" s="160"/>
      <c r="C159" s="132"/>
      <c r="D159" s="207"/>
      <c r="E159" s="93"/>
      <c r="F159" s="101"/>
      <c r="K159" s="354"/>
    </row>
    <row r="160" spans="1:11" ht="20.100000000000001" customHeight="1" outlineLevel="2">
      <c r="A160" s="211" t="s">
        <v>1043</v>
      </c>
      <c r="B160" s="159" t="s">
        <v>429</v>
      </c>
      <c r="C160" s="94"/>
      <c r="D160" s="206"/>
      <c r="E160" s="93"/>
      <c r="F160" s="149"/>
      <c r="K160" s="354"/>
    </row>
    <row r="161" spans="1:11" ht="20.100000000000001" customHeight="1" outlineLevel="2">
      <c r="A161" s="204" t="s">
        <v>1089</v>
      </c>
      <c r="B161" s="212" t="s">
        <v>4765</v>
      </c>
      <c r="C161" s="132" t="s">
        <v>306</v>
      </c>
      <c r="D161" s="207">
        <v>137.79</v>
      </c>
      <c r="E161" s="93"/>
      <c r="F161" s="101">
        <f t="shared" ref="F161:F167" si="9">TRUNC(E161*D161,2)</f>
        <v>0</v>
      </c>
      <c r="K161" s="354"/>
    </row>
    <row r="162" spans="1:11" ht="20.100000000000001" customHeight="1" outlineLevel="2">
      <c r="A162" s="204" t="s">
        <v>1090</v>
      </c>
      <c r="B162" s="160" t="s">
        <v>421</v>
      </c>
      <c r="C162" s="132" t="s">
        <v>9</v>
      </c>
      <c r="D162" s="207">
        <v>142.04</v>
      </c>
      <c r="E162" s="93"/>
      <c r="F162" s="101">
        <f t="shared" si="9"/>
        <v>0</v>
      </c>
      <c r="K162" s="354"/>
    </row>
    <row r="163" spans="1:11" ht="20.100000000000001" customHeight="1" outlineLevel="2">
      <c r="A163" s="204" t="s">
        <v>1091</v>
      </c>
      <c r="B163" s="160" t="s">
        <v>422</v>
      </c>
      <c r="C163" s="132" t="s">
        <v>9</v>
      </c>
      <c r="D163" s="207">
        <v>183.3</v>
      </c>
      <c r="E163" s="93"/>
      <c r="F163" s="101">
        <f t="shared" si="9"/>
        <v>0</v>
      </c>
      <c r="K163" s="354"/>
    </row>
    <row r="164" spans="1:11" ht="20.100000000000001" customHeight="1" outlineLevel="2">
      <c r="A164" s="204" t="s">
        <v>1092</v>
      </c>
      <c r="B164" s="160" t="s">
        <v>423</v>
      </c>
      <c r="C164" s="132" t="s">
        <v>306</v>
      </c>
      <c r="D164" s="207">
        <v>23.42</v>
      </c>
      <c r="E164" s="93"/>
      <c r="F164" s="101">
        <f t="shared" si="9"/>
        <v>0</v>
      </c>
      <c r="K164" s="354"/>
    </row>
    <row r="165" spans="1:11" ht="20.100000000000001" customHeight="1" outlineLevel="2">
      <c r="A165" s="204" t="s">
        <v>1093</v>
      </c>
      <c r="B165" s="160" t="s">
        <v>424</v>
      </c>
      <c r="C165" s="132" t="s">
        <v>306</v>
      </c>
      <c r="D165" s="207">
        <v>5.37</v>
      </c>
      <c r="E165" s="93"/>
      <c r="F165" s="101">
        <f t="shared" si="9"/>
        <v>0</v>
      </c>
      <c r="K165" s="354"/>
    </row>
    <row r="166" spans="1:11" ht="20.100000000000001" customHeight="1" outlineLevel="2">
      <c r="A166" s="204" t="s">
        <v>1094</v>
      </c>
      <c r="B166" s="160" t="s">
        <v>2541</v>
      </c>
      <c r="C166" s="132" t="s">
        <v>302</v>
      </c>
      <c r="D166" s="207">
        <f>+D164*150</f>
        <v>3513</v>
      </c>
      <c r="E166" s="93"/>
      <c r="F166" s="101">
        <f t="shared" si="9"/>
        <v>0</v>
      </c>
      <c r="K166" s="354"/>
    </row>
    <row r="167" spans="1:11" ht="20.100000000000001" customHeight="1" outlineLevel="2">
      <c r="A167" s="204" t="s">
        <v>1095</v>
      </c>
      <c r="B167" s="160" t="s">
        <v>425</v>
      </c>
      <c r="C167" s="132" t="s">
        <v>306</v>
      </c>
      <c r="D167" s="207">
        <v>109.01</v>
      </c>
      <c r="E167" s="93"/>
      <c r="F167" s="101">
        <f t="shared" si="9"/>
        <v>0</v>
      </c>
      <c r="K167" s="354"/>
    </row>
    <row r="168" spans="1:11" ht="20.100000000000001" customHeight="1" outlineLevel="2">
      <c r="A168" s="204"/>
      <c r="B168" s="160"/>
      <c r="C168" s="132"/>
      <c r="D168" s="207"/>
      <c r="E168" s="93"/>
      <c r="F168" s="101"/>
      <c r="K168" s="354"/>
    </row>
    <row r="169" spans="1:11" ht="20.100000000000001" customHeight="1" outlineLevel="2">
      <c r="A169" s="211" t="s">
        <v>1044</v>
      </c>
      <c r="B169" s="159" t="s">
        <v>430</v>
      </c>
      <c r="C169" s="94"/>
      <c r="D169" s="206"/>
      <c r="E169" s="93"/>
      <c r="F169" s="149"/>
      <c r="K169" s="354"/>
    </row>
    <row r="170" spans="1:11" ht="20.100000000000001" customHeight="1" outlineLevel="2">
      <c r="A170" s="204" t="s">
        <v>1096</v>
      </c>
      <c r="B170" s="212" t="s">
        <v>4765</v>
      </c>
      <c r="C170" s="132" t="s">
        <v>306</v>
      </c>
      <c r="D170" s="207">
        <v>1490.18</v>
      </c>
      <c r="E170" s="93"/>
      <c r="F170" s="101">
        <f t="shared" ref="F170:F176" si="10">TRUNC(E170*D170,2)</f>
        <v>0</v>
      </c>
      <c r="K170" s="354"/>
    </row>
    <row r="171" spans="1:11" ht="20.100000000000001" customHeight="1" outlineLevel="2">
      <c r="A171" s="204" t="s">
        <v>1097</v>
      </c>
      <c r="B171" s="160" t="s">
        <v>421</v>
      </c>
      <c r="C171" s="132" t="s">
        <v>9</v>
      </c>
      <c r="D171" s="207">
        <v>1301.06</v>
      </c>
      <c r="E171" s="93"/>
      <c r="F171" s="101">
        <f t="shared" si="10"/>
        <v>0</v>
      </c>
      <c r="K171" s="354"/>
    </row>
    <row r="172" spans="1:11" ht="20.100000000000001" customHeight="1" outlineLevel="2">
      <c r="A172" s="204" t="s">
        <v>1098</v>
      </c>
      <c r="B172" s="160" t="s">
        <v>422</v>
      </c>
      <c r="C172" s="132" t="s">
        <v>9</v>
      </c>
      <c r="D172" s="207">
        <v>438.38</v>
      </c>
      <c r="E172" s="93"/>
      <c r="F172" s="101">
        <f t="shared" si="10"/>
        <v>0</v>
      </c>
      <c r="K172" s="354"/>
    </row>
    <row r="173" spans="1:11" ht="20.100000000000001" customHeight="1" outlineLevel="2">
      <c r="A173" s="204" t="s">
        <v>1099</v>
      </c>
      <c r="B173" s="160" t="s">
        <v>423</v>
      </c>
      <c r="C173" s="132" t="s">
        <v>306</v>
      </c>
      <c r="D173" s="207">
        <v>614.17999999999995</v>
      </c>
      <c r="E173" s="93"/>
      <c r="F173" s="101">
        <f t="shared" si="10"/>
        <v>0</v>
      </c>
      <c r="K173" s="354"/>
    </row>
    <row r="174" spans="1:11" ht="20.100000000000001" customHeight="1" outlineLevel="2">
      <c r="A174" s="204" t="s">
        <v>1100</v>
      </c>
      <c r="B174" s="160" t="s">
        <v>424</v>
      </c>
      <c r="C174" s="132" t="s">
        <v>306</v>
      </c>
      <c r="D174" s="207">
        <v>62.26</v>
      </c>
      <c r="E174" s="93"/>
      <c r="F174" s="101">
        <f t="shared" si="10"/>
        <v>0</v>
      </c>
      <c r="K174" s="354"/>
    </row>
    <row r="175" spans="1:11" ht="20.100000000000001" customHeight="1" outlineLevel="2">
      <c r="A175" s="204" t="s">
        <v>1101</v>
      </c>
      <c r="B175" s="160" t="s">
        <v>2541</v>
      </c>
      <c r="C175" s="132" t="s">
        <v>302</v>
      </c>
      <c r="D175" s="207">
        <f>+D173*150</f>
        <v>92127</v>
      </c>
      <c r="E175" s="93"/>
      <c r="F175" s="101">
        <f t="shared" si="10"/>
        <v>0</v>
      </c>
      <c r="K175" s="354"/>
    </row>
    <row r="176" spans="1:11" ht="20.100000000000001" customHeight="1" outlineLevel="2">
      <c r="A176" s="204" t="s">
        <v>1102</v>
      </c>
      <c r="B176" s="160" t="s">
        <v>425</v>
      </c>
      <c r="C176" s="132" t="s">
        <v>306</v>
      </c>
      <c r="D176" s="207">
        <v>876</v>
      </c>
      <c r="E176" s="93"/>
      <c r="F176" s="101">
        <f t="shared" si="10"/>
        <v>0</v>
      </c>
      <c r="K176" s="354"/>
    </row>
    <row r="177" spans="1:11" ht="20.100000000000001" customHeight="1" outlineLevel="2">
      <c r="A177" s="204"/>
      <c r="B177" s="161"/>
      <c r="C177" s="133"/>
      <c r="D177" s="418"/>
      <c r="E177" s="93"/>
      <c r="F177" s="101"/>
      <c r="K177" s="354"/>
    </row>
    <row r="178" spans="1:11" ht="20.100000000000001" customHeight="1" outlineLevel="2">
      <c r="A178" s="211" t="s">
        <v>1045</v>
      </c>
      <c r="B178" s="159" t="s">
        <v>431</v>
      </c>
      <c r="C178" s="94"/>
      <c r="D178" s="206"/>
      <c r="E178" s="93"/>
      <c r="F178" s="149"/>
      <c r="K178" s="354"/>
    </row>
    <row r="179" spans="1:11" ht="20.100000000000001" customHeight="1" outlineLevel="2">
      <c r="A179" s="204" t="s">
        <v>1103</v>
      </c>
      <c r="B179" s="212" t="s">
        <v>4765</v>
      </c>
      <c r="C179" s="132" t="s">
        <v>306</v>
      </c>
      <c r="D179" s="207">
        <v>1913.01</v>
      </c>
      <c r="E179" s="93"/>
      <c r="F179" s="101">
        <f t="shared" ref="F179:F185" si="11">TRUNC(E179*D179,2)</f>
        <v>0</v>
      </c>
      <c r="K179" s="354"/>
    </row>
    <row r="180" spans="1:11" ht="20.100000000000001" customHeight="1" outlineLevel="2">
      <c r="A180" s="204" t="s">
        <v>1104</v>
      </c>
      <c r="B180" s="160" t="s">
        <v>421</v>
      </c>
      <c r="C180" s="132" t="s">
        <v>9</v>
      </c>
      <c r="D180" s="207">
        <v>1462.64</v>
      </c>
      <c r="E180" s="93"/>
      <c r="F180" s="101">
        <f t="shared" si="11"/>
        <v>0</v>
      </c>
      <c r="K180" s="354"/>
    </row>
    <row r="181" spans="1:11" ht="20.100000000000001" customHeight="1" outlineLevel="2">
      <c r="A181" s="204" t="s">
        <v>1105</v>
      </c>
      <c r="B181" s="160" t="s">
        <v>422</v>
      </c>
      <c r="C181" s="132" t="s">
        <v>9</v>
      </c>
      <c r="D181" s="207">
        <v>634.30999999999995</v>
      </c>
      <c r="E181" s="93"/>
      <c r="F181" s="101">
        <f t="shared" si="11"/>
        <v>0</v>
      </c>
      <c r="K181" s="354"/>
    </row>
    <row r="182" spans="1:11" ht="20.100000000000001" customHeight="1" outlineLevel="2">
      <c r="A182" s="204" t="s">
        <v>1106</v>
      </c>
      <c r="B182" s="160" t="s">
        <v>423</v>
      </c>
      <c r="C182" s="132" t="s">
        <v>306</v>
      </c>
      <c r="D182" s="207">
        <v>860.37</v>
      </c>
      <c r="E182" s="93"/>
      <c r="F182" s="101">
        <f t="shared" si="11"/>
        <v>0</v>
      </c>
      <c r="K182" s="354"/>
    </row>
    <row r="183" spans="1:11" ht="20.100000000000001" customHeight="1" outlineLevel="2">
      <c r="A183" s="204" t="s">
        <v>1107</v>
      </c>
      <c r="B183" s="160" t="s">
        <v>424</v>
      </c>
      <c r="C183" s="132" t="s">
        <v>306</v>
      </c>
      <c r="D183" s="207">
        <v>75.34</v>
      </c>
      <c r="E183" s="93"/>
      <c r="F183" s="101">
        <f t="shared" si="11"/>
        <v>0</v>
      </c>
      <c r="K183" s="354"/>
    </row>
    <row r="184" spans="1:11" ht="20.100000000000001" customHeight="1" outlineLevel="2">
      <c r="A184" s="204" t="s">
        <v>1108</v>
      </c>
      <c r="B184" s="160" t="s">
        <v>2541</v>
      </c>
      <c r="C184" s="132" t="s">
        <v>302</v>
      </c>
      <c r="D184" s="207">
        <f>+D182*150</f>
        <v>129055.5</v>
      </c>
      <c r="E184" s="93"/>
      <c r="F184" s="101">
        <f t="shared" si="11"/>
        <v>0</v>
      </c>
      <c r="K184" s="354"/>
    </row>
    <row r="185" spans="1:11" ht="20.100000000000001" customHeight="1" outlineLevel="2">
      <c r="A185" s="204" t="s">
        <v>1109</v>
      </c>
      <c r="B185" s="160" t="s">
        <v>425</v>
      </c>
      <c r="C185" s="132" t="s">
        <v>306</v>
      </c>
      <c r="D185" s="207">
        <v>1052.6400000000001</v>
      </c>
      <c r="E185" s="93"/>
      <c r="F185" s="101">
        <f t="shared" si="11"/>
        <v>0</v>
      </c>
      <c r="K185" s="354"/>
    </row>
    <row r="186" spans="1:11" ht="20.100000000000001" customHeight="1" outlineLevel="2">
      <c r="A186" s="204"/>
      <c r="B186" s="160"/>
      <c r="C186" s="132"/>
      <c r="D186" s="207"/>
      <c r="E186" s="93"/>
      <c r="F186" s="101"/>
      <c r="K186" s="354"/>
    </row>
    <row r="187" spans="1:11" ht="20.100000000000001" customHeight="1" outlineLevel="2">
      <c r="A187" s="211" t="s">
        <v>1046</v>
      </c>
      <c r="B187" s="159" t="s">
        <v>432</v>
      </c>
      <c r="C187" s="94"/>
      <c r="D187" s="206"/>
      <c r="E187" s="93"/>
      <c r="F187" s="149"/>
      <c r="K187" s="354"/>
    </row>
    <row r="188" spans="1:11" ht="20.100000000000001" customHeight="1" outlineLevel="2">
      <c r="A188" s="204" t="s">
        <v>1110</v>
      </c>
      <c r="B188" s="212" t="s">
        <v>4765</v>
      </c>
      <c r="C188" s="132" t="s">
        <v>306</v>
      </c>
      <c r="D188" s="207">
        <v>1769.75</v>
      </c>
      <c r="E188" s="93"/>
      <c r="F188" s="101">
        <f t="shared" ref="F188:F194" si="12">TRUNC(E188*D188,2)</f>
        <v>0</v>
      </c>
      <c r="K188" s="354"/>
    </row>
    <row r="189" spans="1:11" ht="20.100000000000001" customHeight="1" outlineLevel="2">
      <c r="A189" s="204" t="s">
        <v>1111</v>
      </c>
      <c r="B189" s="160" t="s">
        <v>421</v>
      </c>
      <c r="C189" s="132" t="s">
        <v>9</v>
      </c>
      <c r="D189" s="207">
        <v>1875.81</v>
      </c>
      <c r="E189" s="93"/>
      <c r="F189" s="101">
        <f t="shared" si="12"/>
        <v>0</v>
      </c>
      <c r="K189" s="354"/>
    </row>
    <row r="190" spans="1:11" ht="20.100000000000001" customHeight="1" outlineLevel="2">
      <c r="A190" s="204" t="s">
        <v>1112</v>
      </c>
      <c r="B190" s="160" t="s">
        <v>422</v>
      </c>
      <c r="C190" s="132" t="s">
        <v>9</v>
      </c>
      <c r="D190" s="207">
        <v>455.86</v>
      </c>
      <c r="E190" s="93"/>
      <c r="F190" s="101">
        <f t="shared" si="12"/>
        <v>0</v>
      </c>
      <c r="K190" s="354"/>
    </row>
    <row r="191" spans="1:11" ht="20.100000000000001" customHeight="1" outlineLevel="2">
      <c r="A191" s="204" t="s">
        <v>1113</v>
      </c>
      <c r="B191" s="160" t="s">
        <v>423</v>
      </c>
      <c r="C191" s="132" t="s">
        <v>306</v>
      </c>
      <c r="D191" s="207">
        <v>613.15</v>
      </c>
      <c r="E191" s="93"/>
      <c r="F191" s="101">
        <f t="shared" si="12"/>
        <v>0</v>
      </c>
      <c r="K191" s="354"/>
    </row>
    <row r="192" spans="1:11" ht="20.100000000000001" customHeight="1" outlineLevel="2">
      <c r="A192" s="204" t="s">
        <v>1114</v>
      </c>
      <c r="B192" s="160" t="s">
        <v>424</v>
      </c>
      <c r="C192" s="132" t="s">
        <v>306</v>
      </c>
      <c r="D192" s="207">
        <v>101.61</v>
      </c>
      <c r="E192" s="93"/>
      <c r="F192" s="101">
        <f t="shared" si="12"/>
        <v>0</v>
      </c>
      <c r="K192" s="354"/>
    </row>
    <row r="193" spans="1:14" ht="20.100000000000001" customHeight="1" outlineLevel="2">
      <c r="A193" s="204" t="s">
        <v>1115</v>
      </c>
      <c r="B193" s="160" t="s">
        <v>2541</v>
      </c>
      <c r="C193" s="132" t="s">
        <v>302</v>
      </c>
      <c r="D193" s="207">
        <f>+D191*150</f>
        <v>91972.5</v>
      </c>
      <c r="E193" s="93"/>
      <c r="F193" s="101">
        <f t="shared" si="12"/>
        <v>0</v>
      </c>
      <c r="K193" s="354"/>
    </row>
    <row r="194" spans="1:14" ht="20.100000000000001" customHeight="1" outlineLevel="2">
      <c r="A194" s="204" t="s">
        <v>1116</v>
      </c>
      <c r="B194" s="160" t="s">
        <v>425</v>
      </c>
      <c r="C194" s="132" t="s">
        <v>306</v>
      </c>
      <c r="D194" s="207">
        <v>1156.5899999999999</v>
      </c>
      <c r="E194" s="93"/>
      <c r="F194" s="101">
        <f t="shared" si="12"/>
        <v>0</v>
      </c>
      <c r="K194" s="354"/>
    </row>
    <row r="195" spans="1:14" ht="20.100000000000001" customHeight="1" outlineLevel="2">
      <c r="A195" s="204"/>
      <c r="B195" s="160"/>
      <c r="C195" s="132"/>
      <c r="D195" s="207"/>
      <c r="E195" s="93"/>
      <c r="F195" s="101"/>
      <c r="K195" s="354"/>
    </row>
    <row r="196" spans="1:14" ht="20.100000000000001" customHeight="1" outlineLevel="2">
      <c r="A196" s="211" t="s">
        <v>1047</v>
      </c>
      <c r="B196" s="159" t="s">
        <v>433</v>
      </c>
      <c r="C196" s="94"/>
      <c r="D196" s="206"/>
      <c r="E196" s="93"/>
      <c r="F196" s="149"/>
      <c r="K196" s="354"/>
    </row>
    <row r="197" spans="1:14" ht="20.100000000000001" customHeight="1" outlineLevel="2">
      <c r="A197" s="204" t="s">
        <v>1117</v>
      </c>
      <c r="B197" s="212" t="s">
        <v>4765</v>
      </c>
      <c r="C197" s="132" t="s">
        <v>306</v>
      </c>
      <c r="D197" s="207">
        <v>9289.33</v>
      </c>
      <c r="E197" s="93"/>
      <c r="F197" s="101">
        <f t="shared" ref="F197:F204" si="13">TRUNC(E197*D197,2)</f>
        <v>0</v>
      </c>
      <c r="K197" s="354"/>
    </row>
    <row r="198" spans="1:14" s="454" customFormat="1" ht="20.100000000000001" customHeight="1" outlineLevel="2">
      <c r="A198" s="204" t="s">
        <v>1118</v>
      </c>
      <c r="B198" s="160" t="s">
        <v>421</v>
      </c>
      <c r="C198" s="132" t="s">
        <v>9</v>
      </c>
      <c r="D198" s="207">
        <v>4621.29</v>
      </c>
      <c r="E198" s="93"/>
      <c r="F198" s="101">
        <f t="shared" si="13"/>
        <v>0</v>
      </c>
      <c r="G198" s="453"/>
      <c r="K198" s="354"/>
      <c r="M198" s="555"/>
      <c r="N198" s="555"/>
    </row>
    <row r="199" spans="1:14" s="454" customFormat="1" ht="20.100000000000001" customHeight="1" outlineLevel="2">
      <c r="A199" s="204" t="s">
        <v>1119</v>
      </c>
      <c r="B199" s="160" t="s">
        <v>434</v>
      </c>
      <c r="C199" s="132" t="s">
        <v>73</v>
      </c>
      <c r="D199" s="207">
        <v>14730</v>
      </c>
      <c r="E199" s="93"/>
      <c r="F199" s="101">
        <f t="shared" si="13"/>
        <v>0</v>
      </c>
      <c r="G199" s="453"/>
      <c r="K199" s="354"/>
      <c r="M199" s="555"/>
      <c r="N199" s="555"/>
    </row>
    <row r="200" spans="1:14" ht="20.100000000000001" customHeight="1" outlineLevel="2">
      <c r="A200" s="204" t="s">
        <v>1120</v>
      </c>
      <c r="B200" s="160" t="s">
        <v>435</v>
      </c>
      <c r="C200" s="132" t="s">
        <v>1055</v>
      </c>
      <c r="D200" s="207">
        <v>1473</v>
      </c>
      <c r="E200" s="93"/>
      <c r="F200" s="101">
        <f t="shared" si="13"/>
        <v>0</v>
      </c>
      <c r="K200" s="354"/>
    </row>
    <row r="201" spans="1:14" ht="20.100000000000001" customHeight="1" outlineLevel="2">
      <c r="A201" s="204" t="s">
        <v>1121</v>
      </c>
      <c r="B201" s="160" t="s">
        <v>422</v>
      </c>
      <c r="C201" s="132" t="s">
        <v>9</v>
      </c>
      <c r="D201" s="207">
        <v>4032.41</v>
      </c>
      <c r="E201" s="93"/>
      <c r="F201" s="101">
        <f t="shared" si="13"/>
        <v>0</v>
      </c>
      <c r="K201" s="354"/>
    </row>
    <row r="202" spans="1:14" ht="20.100000000000001" customHeight="1" outlineLevel="2">
      <c r="A202" s="204" t="s">
        <v>1122</v>
      </c>
      <c r="B202" s="160" t="s">
        <v>423</v>
      </c>
      <c r="C202" s="132" t="s">
        <v>306</v>
      </c>
      <c r="D202" s="207">
        <v>5172.6000000000004</v>
      </c>
      <c r="E202" s="93"/>
      <c r="F202" s="101">
        <f t="shared" si="13"/>
        <v>0</v>
      </c>
      <c r="K202" s="354"/>
    </row>
    <row r="203" spans="1:14" ht="20.100000000000001" customHeight="1" outlineLevel="2">
      <c r="A203" s="204" t="s">
        <v>1123</v>
      </c>
      <c r="B203" s="160" t="s">
        <v>2541</v>
      </c>
      <c r="C203" s="132" t="s">
        <v>302</v>
      </c>
      <c r="D203" s="207">
        <f>+D202*150</f>
        <v>775890</v>
      </c>
      <c r="E203" s="93"/>
      <c r="F203" s="101">
        <f t="shared" si="13"/>
        <v>0</v>
      </c>
      <c r="K203" s="354"/>
    </row>
    <row r="204" spans="1:14" ht="20.100000000000001" customHeight="1" outlineLevel="2">
      <c r="A204" s="204" t="s">
        <v>1124</v>
      </c>
      <c r="B204" s="160" t="s">
        <v>425</v>
      </c>
      <c r="C204" s="132" t="s">
        <v>306</v>
      </c>
      <c r="D204" s="207">
        <v>4116.72</v>
      </c>
      <c r="E204" s="93"/>
      <c r="F204" s="101">
        <f t="shared" si="13"/>
        <v>0</v>
      </c>
      <c r="K204" s="354"/>
    </row>
    <row r="205" spans="1:14" ht="20.100000000000001" customHeight="1" outlineLevel="1">
      <c r="A205" s="91"/>
      <c r="B205" s="131"/>
      <c r="C205" s="132"/>
      <c r="D205" s="93"/>
      <c r="E205" s="93"/>
      <c r="F205" s="101"/>
      <c r="K205" s="354"/>
    </row>
    <row r="206" spans="1:14" ht="20.100000000000001" customHeight="1" outlineLevel="1">
      <c r="A206" s="108" t="s">
        <v>19</v>
      </c>
      <c r="B206" s="218" t="s">
        <v>871</v>
      </c>
      <c r="C206" s="109"/>
      <c r="D206" s="100"/>
      <c r="E206" s="100"/>
      <c r="F206" s="110">
        <f>SUBTOTAL(9,F207:F456)</f>
        <v>0</v>
      </c>
      <c r="G206" s="466" t="s">
        <v>3121</v>
      </c>
      <c r="H206" s="460">
        <f>+F206</f>
        <v>0</v>
      </c>
      <c r="K206" s="354"/>
      <c r="L206" s="467"/>
    </row>
    <row r="207" spans="1:14" ht="20.100000000000001" customHeight="1" outlineLevel="2">
      <c r="A207" s="96" t="s">
        <v>369</v>
      </c>
      <c r="B207" s="130" t="s">
        <v>420</v>
      </c>
      <c r="C207" s="94"/>
      <c r="D207" s="95"/>
      <c r="E207" s="93"/>
      <c r="F207" s="149"/>
      <c r="K207" s="354"/>
    </row>
    <row r="208" spans="1:14" ht="20.100000000000001" customHeight="1" outlineLevel="2">
      <c r="A208" s="91" t="s">
        <v>395</v>
      </c>
      <c r="B208" s="131" t="s">
        <v>436</v>
      </c>
      <c r="C208" s="132" t="s">
        <v>9</v>
      </c>
      <c r="D208" s="93">
        <v>12985.74</v>
      </c>
      <c r="E208" s="93"/>
      <c r="F208" s="101">
        <f>TRUNC(E208*D208,2)</f>
        <v>0</v>
      </c>
      <c r="K208" s="354"/>
    </row>
    <row r="209" spans="1:11" ht="20.100000000000001" customHeight="1" outlineLevel="2">
      <c r="A209" s="91" t="s">
        <v>396</v>
      </c>
      <c r="B209" s="131" t="s">
        <v>2541</v>
      </c>
      <c r="C209" s="132" t="s">
        <v>3122</v>
      </c>
      <c r="D209" s="93">
        <v>1070224.2</v>
      </c>
      <c r="E209" s="93"/>
      <c r="F209" s="101">
        <f>TRUNC(E209*D209,2)</f>
        <v>0</v>
      </c>
      <c r="K209" s="354"/>
    </row>
    <row r="210" spans="1:11" ht="20.100000000000001" customHeight="1" outlineLevel="2">
      <c r="A210" s="91" t="s">
        <v>397</v>
      </c>
      <c r="B210" s="131" t="s">
        <v>423</v>
      </c>
      <c r="C210" s="132" t="s">
        <v>306</v>
      </c>
      <c r="D210" s="93">
        <v>5945.69</v>
      </c>
      <c r="E210" s="93"/>
      <c r="F210" s="101">
        <f>TRUNC(E210*D210,2)</f>
        <v>0</v>
      </c>
      <c r="K210" s="354"/>
    </row>
    <row r="211" spans="1:11" ht="20.100000000000001" customHeight="1" outlineLevel="2">
      <c r="A211" s="91" t="s">
        <v>398</v>
      </c>
      <c r="B211" s="135" t="s">
        <v>437</v>
      </c>
      <c r="C211" s="132" t="s">
        <v>306</v>
      </c>
      <c r="D211" s="137">
        <v>50475.5</v>
      </c>
      <c r="E211" s="93"/>
      <c r="F211" s="101">
        <f>TRUNC(E211*D211,2)</f>
        <v>0</v>
      </c>
      <c r="K211" s="354"/>
    </row>
    <row r="212" spans="1:11" ht="20.100000000000001" customHeight="1" outlineLevel="2">
      <c r="A212" s="91"/>
      <c r="B212" s="131"/>
      <c r="C212" s="132"/>
      <c r="D212" s="93"/>
      <c r="E212" s="93"/>
      <c r="F212" s="103"/>
      <c r="K212" s="354"/>
    </row>
    <row r="213" spans="1:11" ht="20.100000000000001" customHeight="1" outlineLevel="2">
      <c r="A213" s="96" t="s">
        <v>399</v>
      </c>
      <c r="B213" s="130" t="s">
        <v>426</v>
      </c>
      <c r="C213" s="94"/>
      <c r="D213" s="95"/>
      <c r="E213" s="93"/>
      <c r="F213" s="149"/>
      <c r="K213" s="354"/>
    </row>
    <row r="214" spans="1:11" ht="20.100000000000001" customHeight="1" outlineLevel="2">
      <c r="A214" s="91" t="s">
        <v>400</v>
      </c>
      <c r="B214" s="131" t="s">
        <v>436</v>
      </c>
      <c r="C214" s="132" t="s">
        <v>9</v>
      </c>
      <c r="D214" s="93">
        <v>43131.64</v>
      </c>
      <c r="E214" s="93"/>
      <c r="F214" s="101">
        <f t="shared" ref="F214:F220" si="14">TRUNC(E214*D214,2)</f>
        <v>0</v>
      </c>
      <c r="K214" s="354"/>
    </row>
    <row r="215" spans="1:11" ht="20.100000000000001" customHeight="1" outlineLevel="2">
      <c r="A215" s="91" t="s">
        <v>401</v>
      </c>
      <c r="B215" s="131" t="s">
        <v>2541</v>
      </c>
      <c r="C215" s="132" t="s">
        <v>3122</v>
      </c>
      <c r="D215" s="93">
        <v>3130524</v>
      </c>
      <c r="E215" s="93"/>
      <c r="F215" s="101">
        <f t="shared" si="14"/>
        <v>0</v>
      </c>
      <c r="K215" s="354"/>
    </row>
    <row r="216" spans="1:11" ht="20.100000000000001" customHeight="1" outlineLevel="2">
      <c r="A216" s="91" t="s">
        <v>402</v>
      </c>
      <c r="B216" s="131" t="s">
        <v>423</v>
      </c>
      <c r="C216" s="132" t="s">
        <v>306</v>
      </c>
      <c r="D216" s="93">
        <v>17391.8</v>
      </c>
      <c r="E216" s="93"/>
      <c r="F216" s="101">
        <f t="shared" si="14"/>
        <v>0</v>
      </c>
      <c r="K216" s="354"/>
    </row>
    <row r="217" spans="1:11" ht="20.100000000000001" customHeight="1" outlineLevel="2">
      <c r="A217" s="91" t="s">
        <v>403</v>
      </c>
      <c r="B217" s="135" t="s">
        <v>437</v>
      </c>
      <c r="C217" s="132" t="s">
        <v>306</v>
      </c>
      <c r="D217" s="93">
        <v>109323.55</v>
      </c>
      <c r="E217" s="93"/>
      <c r="F217" s="101">
        <f t="shared" si="14"/>
        <v>0</v>
      </c>
      <c r="K217" s="354"/>
    </row>
    <row r="218" spans="1:11" ht="20.100000000000001" customHeight="1" outlineLevel="2">
      <c r="A218" s="91" t="s">
        <v>404</v>
      </c>
      <c r="B218" s="131" t="s">
        <v>438</v>
      </c>
      <c r="C218" s="132" t="s">
        <v>306</v>
      </c>
      <c r="D218" s="93">
        <v>32275.55</v>
      </c>
      <c r="E218" s="93"/>
      <c r="F218" s="101">
        <f t="shared" si="14"/>
        <v>0</v>
      </c>
      <c r="K218" s="354"/>
    </row>
    <row r="219" spans="1:11" ht="20.100000000000001" customHeight="1" outlineLevel="2">
      <c r="A219" s="91" t="s">
        <v>1125</v>
      </c>
      <c r="B219" s="131" t="s">
        <v>439</v>
      </c>
      <c r="C219" s="132" t="s">
        <v>3123</v>
      </c>
      <c r="D219" s="93">
        <v>18953</v>
      </c>
      <c r="E219" s="93"/>
      <c r="F219" s="101">
        <f t="shared" si="14"/>
        <v>0</v>
      </c>
      <c r="K219" s="354"/>
    </row>
    <row r="220" spans="1:11" ht="20.100000000000001" customHeight="1" outlineLevel="2">
      <c r="A220" s="91" t="s">
        <v>1126</v>
      </c>
      <c r="B220" s="131" t="s">
        <v>3124</v>
      </c>
      <c r="C220" s="132" t="s">
        <v>9</v>
      </c>
      <c r="D220" s="93">
        <v>28585.11</v>
      </c>
      <c r="E220" s="93"/>
      <c r="F220" s="101">
        <f t="shared" si="14"/>
        <v>0</v>
      </c>
      <c r="K220" s="354"/>
    </row>
    <row r="221" spans="1:11" ht="20.100000000000001" customHeight="1" outlineLevel="2">
      <c r="A221" s="91"/>
      <c r="B221" s="131"/>
      <c r="C221" s="132"/>
      <c r="D221" s="93"/>
      <c r="E221" s="93"/>
      <c r="F221" s="101"/>
      <c r="K221" s="354"/>
    </row>
    <row r="222" spans="1:11" ht="20.100000000000001" customHeight="1" outlineLevel="2">
      <c r="A222" s="96" t="s">
        <v>405</v>
      </c>
      <c r="B222" s="130" t="s">
        <v>440</v>
      </c>
      <c r="C222" s="94"/>
      <c r="D222" s="95"/>
      <c r="E222" s="93"/>
      <c r="F222" s="149"/>
      <c r="K222" s="354"/>
    </row>
    <row r="223" spans="1:11" ht="20.100000000000001" customHeight="1" outlineLevel="2">
      <c r="A223" s="91" t="s">
        <v>406</v>
      </c>
      <c r="B223" s="131" t="s">
        <v>436</v>
      </c>
      <c r="C223" s="132" t="s">
        <v>9</v>
      </c>
      <c r="D223" s="93">
        <v>14540.06</v>
      </c>
      <c r="E223" s="93"/>
      <c r="F223" s="101">
        <f t="shared" ref="F223:F228" si="15">TRUNC(E223*D223,2)</f>
        <v>0</v>
      </c>
      <c r="K223" s="354"/>
    </row>
    <row r="224" spans="1:11" ht="20.100000000000001" customHeight="1" outlineLevel="2">
      <c r="A224" s="91" t="s">
        <v>1127</v>
      </c>
      <c r="B224" s="131" t="s">
        <v>2541</v>
      </c>
      <c r="C224" s="132" t="s">
        <v>3122</v>
      </c>
      <c r="D224" s="93">
        <v>593827.19999999995</v>
      </c>
      <c r="E224" s="93"/>
      <c r="F224" s="101">
        <f t="shared" si="15"/>
        <v>0</v>
      </c>
      <c r="K224" s="354"/>
    </row>
    <row r="225" spans="1:11" ht="20.100000000000001" customHeight="1" outlineLevel="2">
      <c r="A225" s="91" t="s">
        <v>1128</v>
      </c>
      <c r="B225" s="131" t="s">
        <v>423</v>
      </c>
      <c r="C225" s="132" t="s">
        <v>306</v>
      </c>
      <c r="D225" s="93">
        <v>3299.04</v>
      </c>
      <c r="E225" s="93"/>
      <c r="F225" s="101">
        <f t="shared" si="15"/>
        <v>0</v>
      </c>
      <c r="K225" s="354"/>
    </row>
    <row r="226" spans="1:11" ht="20.100000000000001" customHeight="1" outlineLevel="2">
      <c r="A226" s="91" t="s">
        <v>1129</v>
      </c>
      <c r="B226" s="135" t="s">
        <v>437</v>
      </c>
      <c r="C226" s="132" t="s">
        <v>306</v>
      </c>
      <c r="D226" s="93">
        <v>52531.55</v>
      </c>
      <c r="E226" s="93"/>
      <c r="F226" s="101">
        <f t="shared" si="15"/>
        <v>0</v>
      </c>
      <c r="K226" s="354"/>
    </row>
    <row r="227" spans="1:11" ht="20.100000000000001" customHeight="1" outlineLevel="2">
      <c r="A227" s="91" t="s">
        <v>1130</v>
      </c>
      <c r="B227" s="131" t="s">
        <v>438</v>
      </c>
      <c r="C227" s="132" t="s">
        <v>306</v>
      </c>
      <c r="D227" s="93">
        <v>15344.41</v>
      </c>
      <c r="E227" s="93"/>
      <c r="F227" s="101">
        <f t="shared" si="15"/>
        <v>0</v>
      </c>
      <c r="K227" s="354"/>
    </row>
    <row r="228" spans="1:11" ht="20.100000000000001" customHeight="1" outlineLevel="2">
      <c r="A228" s="91" t="s">
        <v>1131</v>
      </c>
      <c r="B228" s="131" t="s">
        <v>439</v>
      </c>
      <c r="C228" s="132" t="s">
        <v>3123</v>
      </c>
      <c r="D228" s="93">
        <v>9800</v>
      </c>
      <c r="E228" s="93"/>
      <c r="F228" s="101">
        <f t="shared" si="15"/>
        <v>0</v>
      </c>
      <c r="K228" s="354"/>
    </row>
    <row r="229" spans="1:11" ht="20.100000000000001" customHeight="1" outlineLevel="2">
      <c r="A229" s="91"/>
      <c r="B229" s="135"/>
      <c r="C229" s="132"/>
      <c r="D229" s="93"/>
      <c r="E229" s="93"/>
      <c r="F229" s="101"/>
      <c r="K229" s="354"/>
    </row>
    <row r="230" spans="1:11" ht="20.100000000000001" customHeight="1" outlineLevel="2">
      <c r="A230" s="96" t="s">
        <v>999</v>
      </c>
      <c r="B230" s="130" t="s">
        <v>430</v>
      </c>
      <c r="C230" s="94"/>
      <c r="D230" s="95"/>
      <c r="E230" s="93"/>
      <c r="F230" s="149"/>
      <c r="K230" s="354"/>
    </row>
    <row r="231" spans="1:11" ht="20.100000000000001" customHeight="1" outlineLevel="2">
      <c r="A231" s="91" t="s">
        <v>1000</v>
      </c>
      <c r="B231" s="131" t="s">
        <v>436</v>
      </c>
      <c r="C231" s="132" t="s">
        <v>9</v>
      </c>
      <c r="D231" s="93">
        <v>3893.67</v>
      </c>
      <c r="E231" s="93"/>
      <c r="F231" s="101">
        <f t="shared" ref="F231:F237" si="16">TRUNC(E231*D231,2)</f>
        <v>0</v>
      </c>
      <c r="K231" s="354"/>
    </row>
    <row r="232" spans="1:11" ht="20.100000000000001" customHeight="1" outlineLevel="2">
      <c r="A232" s="91" t="s">
        <v>1001</v>
      </c>
      <c r="B232" s="131" t="s">
        <v>2541</v>
      </c>
      <c r="C232" s="132" t="s">
        <v>3122</v>
      </c>
      <c r="D232" s="93">
        <v>225612</v>
      </c>
      <c r="E232" s="93"/>
      <c r="F232" s="101">
        <f t="shared" si="16"/>
        <v>0</v>
      </c>
      <c r="K232" s="354"/>
    </row>
    <row r="233" spans="1:11" ht="20.100000000000001" customHeight="1" outlineLevel="2">
      <c r="A233" s="91" t="s">
        <v>1002</v>
      </c>
      <c r="B233" s="131" t="s">
        <v>423</v>
      </c>
      <c r="C233" s="132" t="s">
        <v>306</v>
      </c>
      <c r="D233" s="93">
        <v>1253.4000000000001</v>
      </c>
      <c r="E233" s="93"/>
      <c r="F233" s="101">
        <f t="shared" si="16"/>
        <v>0</v>
      </c>
      <c r="K233" s="354"/>
    </row>
    <row r="234" spans="1:11" ht="20.100000000000001" customHeight="1" outlineLevel="2">
      <c r="A234" s="91" t="s">
        <v>1003</v>
      </c>
      <c r="B234" s="135" t="s">
        <v>437</v>
      </c>
      <c r="C234" s="132" t="s">
        <v>306</v>
      </c>
      <c r="D234" s="93">
        <v>9552.09</v>
      </c>
      <c r="E234" s="93"/>
      <c r="F234" s="101">
        <f t="shared" si="16"/>
        <v>0</v>
      </c>
      <c r="K234" s="354"/>
    </row>
    <row r="235" spans="1:11" ht="20.100000000000001" customHeight="1" outlineLevel="2">
      <c r="A235" s="91" t="s">
        <v>1132</v>
      </c>
      <c r="B235" s="131" t="s">
        <v>438</v>
      </c>
      <c r="C235" s="132" t="s">
        <v>306</v>
      </c>
      <c r="D235" s="93">
        <v>2676.55</v>
      </c>
      <c r="E235" s="93"/>
      <c r="F235" s="101">
        <f t="shared" si="16"/>
        <v>0</v>
      </c>
      <c r="K235" s="354"/>
    </row>
    <row r="236" spans="1:11" ht="20.100000000000001" customHeight="1" outlineLevel="2">
      <c r="A236" s="91" t="s">
        <v>1133</v>
      </c>
      <c r="B236" s="131" t="s">
        <v>439</v>
      </c>
      <c r="C236" s="132" t="s">
        <v>3123</v>
      </c>
      <c r="D236" s="93">
        <v>1760</v>
      </c>
      <c r="E236" s="93"/>
      <c r="F236" s="101">
        <f t="shared" si="16"/>
        <v>0</v>
      </c>
      <c r="K236" s="354"/>
    </row>
    <row r="237" spans="1:11" ht="20.100000000000001" customHeight="1" outlineLevel="2">
      <c r="A237" s="91" t="s">
        <v>1134</v>
      </c>
      <c r="B237" s="131" t="s">
        <v>441</v>
      </c>
      <c r="C237" s="132" t="s">
        <v>306</v>
      </c>
      <c r="D237" s="93">
        <v>71.849999999999994</v>
      </c>
      <c r="E237" s="93"/>
      <c r="F237" s="101">
        <f t="shared" si="16"/>
        <v>0</v>
      </c>
      <c r="K237" s="354"/>
    </row>
    <row r="238" spans="1:11" ht="20.100000000000001" customHeight="1" outlineLevel="2">
      <c r="A238" s="91"/>
      <c r="B238" s="136"/>
      <c r="C238" s="133"/>
      <c r="D238" s="134"/>
      <c r="E238" s="93"/>
      <c r="F238" s="101"/>
      <c r="K238" s="354"/>
    </row>
    <row r="239" spans="1:11" ht="20.100000000000001" customHeight="1" outlineLevel="2">
      <c r="A239" s="96" t="s">
        <v>1004</v>
      </c>
      <c r="B239" s="130" t="s">
        <v>442</v>
      </c>
      <c r="C239" s="94"/>
      <c r="D239" s="95"/>
      <c r="E239" s="93"/>
      <c r="F239" s="149"/>
      <c r="K239" s="354"/>
    </row>
    <row r="240" spans="1:11" ht="20.100000000000001" customHeight="1" outlineLevel="2">
      <c r="A240" s="91" t="s">
        <v>1005</v>
      </c>
      <c r="B240" s="131" t="s">
        <v>436</v>
      </c>
      <c r="C240" s="132" t="s">
        <v>9</v>
      </c>
      <c r="D240" s="93">
        <v>721.4</v>
      </c>
      <c r="E240" s="93"/>
      <c r="F240" s="101">
        <f>TRUNC(E240*D240,2)</f>
        <v>0</v>
      </c>
      <c r="K240" s="354"/>
    </row>
    <row r="241" spans="1:11" ht="20.100000000000001" customHeight="1" outlineLevel="2">
      <c r="A241" s="91" t="s">
        <v>1006</v>
      </c>
      <c r="B241" s="131" t="s">
        <v>2541</v>
      </c>
      <c r="C241" s="132" t="s">
        <v>3122</v>
      </c>
      <c r="D241" s="93">
        <v>14920.2</v>
      </c>
      <c r="E241" s="93"/>
      <c r="F241" s="101">
        <f>TRUNC(E241*D241,2)</f>
        <v>0</v>
      </c>
      <c r="K241" s="354"/>
    </row>
    <row r="242" spans="1:11" ht="20.100000000000001" customHeight="1" outlineLevel="2">
      <c r="A242" s="91" t="s">
        <v>1007</v>
      </c>
      <c r="B242" s="131" t="s">
        <v>423</v>
      </c>
      <c r="C242" s="132" t="s">
        <v>306</v>
      </c>
      <c r="D242" s="93">
        <v>82.89</v>
      </c>
      <c r="E242" s="93"/>
      <c r="F242" s="101">
        <f>TRUNC(E242*D242,2)</f>
        <v>0</v>
      </c>
      <c r="K242" s="354"/>
    </row>
    <row r="243" spans="1:11" ht="20.100000000000001" customHeight="1" outlineLevel="2">
      <c r="A243" s="91" t="s">
        <v>1135</v>
      </c>
      <c r="B243" s="135" t="s">
        <v>437</v>
      </c>
      <c r="C243" s="132" t="s">
        <v>306</v>
      </c>
      <c r="D243" s="93">
        <v>263.49</v>
      </c>
      <c r="E243" s="93"/>
      <c r="F243" s="101">
        <f>TRUNC(E243*D243,2)</f>
        <v>0</v>
      </c>
      <c r="K243" s="354"/>
    </row>
    <row r="244" spans="1:11" ht="20.100000000000001" customHeight="1" outlineLevel="2">
      <c r="A244" s="91"/>
      <c r="B244" s="136"/>
      <c r="C244" s="133"/>
      <c r="D244" s="134"/>
      <c r="E244" s="93"/>
      <c r="F244" s="101"/>
      <c r="K244" s="354"/>
    </row>
    <row r="245" spans="1:11" ht="20.100000000000001" customHeight="1" outlineLevel="2">
      <c r="A245" s="96" t="s">
        <v>1136</v>
      </c>
      <c r="B245" s="130" t="s">
        <v>431</v>
      </c>
      <c r="C245" s="94"/>
      <c r="D245" s="95"/>
      <c r="E245" s="93"/>
      <c r="F245" s="149"/>
      <c r="K245" s="354"/>
    </row>
    <row r="246" spans="1:11" ht="20.100000000000001" customHeight="1" outlineLevel="2">
      <c r="A246" s="91" t="s">
        <v>1137</v>
      </c>
      <c r="B246" s="131" t="s">
        <v>436</v>
      </c>
      <c r="C246" s="132" t="s">
        <v>9</v>
      </c>
      <c r="D246" s="93">
        <v>6365.04</v>
      </c>
      <c r="E246" s="93"/>
      <c r="F246" s="101">
        <f t="shared" ref="F246:F251" si="17">TRUNC(E246*D246,2)</f>
        <v>0</v>
      </c>
      <c r="K246" s="354"/>
    </row>
    <row r="247" spans="1:11" ht="20.100000000000001" customHeight="1" outlineLevel="2">
      <c r="A247" s="91" t="s">
        <v>1138</v>
      </c>
      <c r="B247" s="131" t="s">
        <v>2541</v>
      </c>
      <c r="C247" s="132" t="s">
        <v>3122</v>
      </c>
      <c r="D247" s="93">
        <v>220285.8</v>
      </c>
      <c r="E247" s="93"/>
      <c r="F247" s="101">
        <f t="shared" si="17"/>
        <v>0</v>
      </c>
      <c r="K247" s="354"/>
    </row>
    <row r="248" spans="1:11" ht="20.100000000000001" customHeight="1" outlineLevel="2">
      <c r="A248" s="91" t="s">
        <v>1139</v>
      </c>
      <c r="B248" s="131" t="s">
        <v>423</v>
      </c>
      <c r="C248" s="132" t="s">
        <v>306</v>
      </c>
      <c r="D248" s="93">
        <v>1223.81</v>
      </c>
      <c r="E248" s="93"/>
      <c r="F248" s="101">
        <f t="shared" si="17"/>
        <v>0</v>
      </c>
      <c r="K248" s="354"/>
    </row>
    <row r="249" spans="1:11" ht="20.100000000000001" customHeight="1" outlineLevel="2">
      <c r="A249" s="91" t="s">
        <v>1140</v>
      </c>
      <c r="B249" s="135" t="s">
        <v>437</v>
      </c>
      <c r="C249" s="132" t="s">
        <v>306</v>
      </c>
      <c r="D249" s="93">
        <v>9915.75</v>
      </c>
      <c r="E249" s="93"/>
      <c r="F249" s="101">
        <f t="shared" si="17"/>
        <v>0</v>
      </c>
      <c r="K249" s="354"/>
    </row>
    <row r="250" spans="1:11" ht="20.100000000000001" customHeight="1" outlineLevel="2">
      <c r="A250" s="91" t="s">
        <v>1141</v>
      </c>
      <c r="B250" s="131" t="s">
        <v>438</v>
      </c>
      <c r="C250" s="132" t="s">
        <v>306</v>
      </c>
      <c r="D250" s="93">
        <v>2015.71</v>
      </c>
      <c r="E250" s="93"/>
      <c r="F250" s="101">
        <f t="shared" si="17"/>
        <v>0</v>
      </c>
      <c r="K250" s="354"/>
    </row>
    <row r="251" spans="1:11" ht="20.100000000000001" customHeight="1" outlineLevel="2">
      <c r="A251" s="91" t="s">
        <v>1142</v>
      </c>
      <c r="B251" s="131" t="s">
        <v>439</v>
      </c>
      <c r="C251" s="132" t="s">
        <v>3123</v>
      </c>
      <c r="D251" s="93">
        <v>1358</v>
      </c>
      <c r="E251" s="93"/>
      <c r="F251" s="101">
        <f t="shared" si="17"/>
        <v>0</v>
      </c>
      <c r="K251" s="354"/>
    </row>
    <row r="252" spans="1:11" ht="20.100000000000001" customHeight="1" outlineLevel="2">
      <c r="A252" s="91"/>
      <c r="B252" s="131"/>
      <c r="C252" s="132"/>
      <c r="D252" s="93"/>
      <c r="E252" s="93"/>
      <c r="F252" s="101"/>
      <c r="K252" s="354"/>
    </row>
    <row r="253" spans="1:11" ht="20.100000000000001" customHeight="1" outlineLevel="2">
      <c r="A253" s="96" t="s">
        <v>1143</v>
      </c>
      <c r="B253" s="130" t="s">
        <v>443</v>
      </c>
      <c r="C253" s="94"/>
      <c r="D253" s="95"/>
      <c r="E253" s="93"/>
      <c r="F253" s="149"/>
      <c r="K253" s="354"/>
    </row>
    <row r="254" spans="1:11" ht="20.100000000000001" customHeight="1" outlineLevel="2">
      <c r="A254" s="91" t="s">
        <v>1144</v>
      </c>
      <c r="B254" s="131" t="s">
        <v>436</v>
      </c>
      <c r="C254" s="132" t="s">
        <v>9</v>
      </c>
      <c r="D254" s="93">
        <v>378.8</v>
      </c>
      <c r="E254" s="93"/>
      <c r="F254" s="101">
        <f>TRUNC(E254*D254,2)</f>
        <v>0</v>
      </c>
      <c r="K254" s="354"/>
    </row>
    <row r="255" spans="1:11" ht="20.100000000000001" customHeight="1" outlineLevel="2">
      <c r="A255" s="91" t="s">
        <v>1145</v>
      </c>
      <c r="B255" s="131" t="s">
        <v>2541</v>
      </c>
      <c r="C255" s="132" t="s">
        <v>3122</v>
      </c>
      <c r="D255" s="93">
        <v>9108</v>
      </c>
      <c r="E255" s="93"/>
      <c r="F255" s="101">
        <f>TRUNC(E255*D255,2)</f>
        <v>0</v>
      </c>
      <c r="K255" s="354"/>
    </row>
    <row r="256" spans="1:11" ht="20.100000000000001" customHeight="1" outlineLevel="2">
      <c r="A256" s="91" t="s">
        <v>1146</v>
      </c>
      <c r="B256" s="131" t="s">
        <v>423</v>
      </c>
      <c r="C256" s="132" t="s">
        <v>306</v>
      </c>
      <c r="D256" s="93">
        <v>50.6</v>
      </c>
      <c r="E256" s="93"/>
      <c r="F256" s="101">
        <f>TRUNC(E256*D256,2)</f>
        <v>0</v>
      </c>
      <c r="K256" s="354"/>
    </row>
    <row r="257" spans="1:11" ht="20.100000000000001" customHeight="1" outlineLevel="2">
      <c r="A257" s="91" t="s">
        <v>1147</v>
      </c>
      <c r="B257" s="135" t="s">
        <v>437</v>
      </c>
      <c r="C257" s="132" t="s">
        <v>306</v>
      </c>
      <c r="D257" s="93">
        <v>564.12</v>
      </c>
      <c r="E257" s="93"/>
      <c r="F257" s="101">
        <f>TRUNC(E257*D257,2)</f>
        <v>0</v>
      </c>
      <c r="K257" s="354"/>
    </row>
    <row r="258" spans="1:11" ht="20.100000000000001" customHeight="1" outlineLevel="2">
      <c r="A258" s="91"/>
      <c r="B258" s="135"/>
      <c r="C258" s="132"/>
      <c r="D258" s="93"/>
      <c r="E258" s="93"/>
      <c r="F258" s="101"/>
      <c r="K258" s="354"/>
    </row>
    <row r="259" spans="1:11" ht="20.100000000000001" customHeight="1" outlineLevel="2">
      <c r="A259" s="96" t="s">
        <v>1148</v>
      </c>
      <c r="B259" s="130" t="s">
        <v>444</v>
      </c>
      <c r="C259" s="94"/>
      <c r="D259" s="95"/>
      <c r="E259" s="93"/>
      <c r="F259" s="149"/>
      <c r="K259" s="354"/>
    </row>
    <row r="260" spans="1:11" ht="20.100000000000001" customHeight="1" outlineLevel="2">
      <c r="A260" s="91" t="s">
        <v>1149</v>
      </c>
      <c r="B260" s="131" t="s">
        <v>436</v>
      </c>
      <c r="C260" s="132" t="s">
        <v>9</v>
      </c>
      <c r="D260" s="93">
        <v>1302.8499999999999</v>
      </c>
      <c r="E260" s="93"/>
      <c r="F260" s="101">
        <f t="shared" ref="F260:F266" si="18">TRUNC(E260*D260,2)</f>
        <v>0</v>
      </c>
      <c r="K260" s="354"/>
    </row>
    <row r="261" spans="1:11" ht="20.100000000000001" customHeight="1" outlineLevel="2">
      <c r="A261" s="91" t="s">
        <v>1150</v>
      </c>
      <c r="B261" s="131" t="s">
        <v>2541</v>
      </c>
      <c r="C261" s="132" t="s">
        <v>3122</v>
      </c>
      <c r="D261" s="93">
        <v>95308.2</v>
      </c>
      <c r="E261" s="93"/>
      <c r="F261" s="101">
        <f t="shared" si="18"/>
        <v>0</v>
      </c>
      <c r="K261" s="354"/>
    </row>
    <row r="262" spans="1:11" ht="20.100000000000001" customHeight="1" outlineLevel="2">
      <c r="A262" s="91" t="s">
        <v>1151</v>
      </c>
      <c r="B262" s="131" t="s">
        <v>423</v>
      </c>
      <c r="C262" s="132" t="s">
        <v>306</v>
      </c>
      <c r="D262" s="93">
        <v>529.49</v>
      </c>
      <c r="E262" s="93"/>
      <c r="F262" s="101">
        <f t="shared" si="18"/>
        <v>0</v>
      </c>
      <c r="K262" s="354"/>
    </row>
    <row r="263" spans="1:11" ht="20.100000000000001" customHeight="1" outlineLevel="2">
      <c r="A263" s="91" t="s">
        <v>1152</v>
      </c>
      <c r="B263" s="135" t="s">
        <v>437</v>
      </c>
      <c r="C263" s="132" t="s">
        <v>306</v>
      </c>
      <c r="D263" s="93">
        <v>2710.59</v>
      </c>
      <c r="E263" s="93"/>
      <c r="F263" s="101">
        <f t="shared" si="18"/>
        <v>0</v>
      </c>
      <c r="K263" s="354"/>
    </row>
    <row r="264" spans="1:11" ht="20.100000000000001" customHeight="1" outlineLevel="2">
      <c r="A264" s="91" t="s">
        <v>1153</v>
      </c>
      <c r="B264" s="131" t="s">
        <v>438</v>
      </c>
      <c r="C264" s="132" t="s">
        <v>306</v>
      </c>
      <c r="D264" s="93">
        <v>689.88</v>
      </c>
      <c r="E264" s="93"/>
      <c r="F264" s="101">
        <f t="shared" si="18"/>
        <v>0</v>
      </c>
      <c r="K264" s="354"/>
    </row>
    <row r="265" spans="1:11" ht="20.100000000000001" customHeight="1" outlineLevel="2">
      <c r="A265" s="91" t="s">
        <v>1154</v>
      </c>
      <c r="B265" s="131" t="s">
        <v>439</v>
      </c>
      <c r="C265" s="132" t="s">
        <v>3123</v>
      </c>
      <c r="D265" s="93">
        <v>831</v>
      </c>
      <c r="E265" s="93"/>
      <c r="F265" s="101">
        <f t="shared" si="18"/>
        <v>0</v>
      </c>
      <c r="K265" s="354"/>
    </row>
    <row r="266" spans="1:11" ht="47.25" customHeight="1" outlineLevel="2">
      <c r="A266" s="91" t="s">
        <v>1155</v>
      </c>
      <c r="B266" s="283" t="s">
        <v>3125</v>
      </c>
      <c r="C266" s="132" t="s">
        <v>9</v>
      </c>
      <c r="D266" s="93">
        <v>5079.51</v>
      </c>
      <c r="E266" s="93"/>
      <c r="F266" s="101">
        <f t="shared" si="18"/>
        <v>0</v>
      </c>
      <c r="K266" s="354"/>
    </row>
    <row r="267" spans="1:11" ht="20.100000000000001" customHeight="1" outlineLevel="2">
      <c r="A267" s="91"/>
      <c r="B267" s="135"/>
      <c r="C267" s="132"/>
      <c r="D267" s="93"/>
      <c r="E267" s="93"/>
      <c r="F267" s="101"/>
      <c r="K267" s="354"/>
    </row>
    <row r="268" spans="1:11" ht="20.100000000000001" customHeight="1" outlineLevel="2">
      <c r="A268" s="96" t="s">
        <v>1156</v>
      </c>
      <c r="B268" s="130" t="s">
        <v>445</v>
      </c>
      <c r="C268" s="94"/>
      <c r="D268" s="95"/>
      <c r="E268" s="93"/>
      <c r="F268" s="149"/>
      <c r="K268" s="354"/>
    </row>
    <row r="269" spans="1:11" ht="20.100000000000001" customHeight="1" outlineLevel="2">
      <c r="A269" s="91" t="s">
        <v>1157</v>
      </c>
      <c r="B269" s="131" t="s">
        <v>436</v>
      </c>
      <c r="C269" s="132" t="s">
        <v>9</v>
      </c>
      <c r="D269" s="93">
        <v>619.92999999999995</v>
      </c>
      <c r="E269" s="93"/>
      <c r="F269" s="101">
        <f>TRUNC(E269*D269,2)</f>
        <v>0</v>
      </c>
      <c r="K269" s="354"/>
    </row>
    <row r="270" spans="1:11" ht="20.100000000000001" customHeight="1" outlineLevel="2">
      <c r="A270" s="91" t="s">
        <v>1158</v>
      </c>
      <c r="B270" s="131" t="s">
        <v>2541</v>
      </c>
      <c r="C270" s="132" t="s">
        <v>3122</v>
      </c>
      <c r="D270" s="93">
        <v>11788.2</v>
      </c>
      <c r="E270" s="93"/>
      <c r="F270" s="101">
        <f>TRUNC(E270*D270,2)</f>
        <v>0</v>
      </c>
      <c r="K270" s="354"/>
    </row>
    <row r="271" spans="1:11" ht="20.100000000000001" customHeight="1" outlineLevel="2">
      <c r="A271" s="91" t="s">
        <v>1159</v>
      </c>
      <c r="B271" s="131" t="s">
        <v>423</v>
      </c>
      <c r="C271" s="132" t="s">
        <v>306</v>
      </c>
      <c r="D271" s="93">
        <v>65.489999999999995</v>
      </c>
      <c r="E271" s="93"/>
      <c r="F271" s="101">
        <f>TRUNC(E271*D271,2)</f>
        <v>0</v>
      </c>
      <c r="K271" s="354"/>
    </row>
    <row r="272" spans="1:11" ht="20.100000000000001" customHeight="1" outlineLevel="2">
      <c r="A272" s="91" t="s">
        <v>1160</v>
      </c>
      <c r="B272" s="135" t="s">
        <v>437</v>
      </c>
      <c r="C272" s="132" t="s">
        <v>306</v>
      </c>
      <c r="D272" s="93">
        <v>153.85</v>
      </c>
      <c r="E272" s="93"/>
      <c r="F272" s="101">
        <f>TRUNC(E272*D272,2)</f>
        <v>0</v>
      </c>
      <c r="K272" s="354"/>
    </row>
    <row r="273" spans="1:11" ht="20.100000000000001" customHeight="1" outlineLevel="2">
      <c r="A273" s="91"/>
      <c r="B273" s="135"/>
      <c r="C273" s="132"/>
      <c r="D273" s="93"/>
      <c r="E273" s="93"/>
      <c r="F273" s="101"/>
      <c r="K273" s="354"/>
    </row>
    <row r="274" spans="1:11" ht="20.100000000000001" customHeight="1" outlineLevel="2">
      <c r="A274" s="96" t="s">
        <v>1161</v>
      </c>
      <c r="B274" s="130" t="s">
        <v>446</v>
      </c>
      <c r="C274" s="94"/>
      <c r="D274" s="95"/>
      <c r="E274" s="93"/>
      <c r="F274" s="149"/>
      <c r="K274" s="354"/>
    </row>
    <row r="275" spans="1:11" ht="20.100000000000001" customHeight="1" outlineLevel="2">
      <c r="A275" s="91" t="s">
        <v>1162</v>
      </c>
      <c r="B275" s="131" t="s">
        <v>436</v>
      </c>
      <c r="C275" s="132" t="s">
        <v>9</v>
      </c>
      <c r="D275" s="93">
        <v>2542.4299999999998</v>
      </c>
      <c r="E275" s="93"/>
      <c r="F275" s="101">
        <f>TRUNC(E275*D275,2)</f>
        <v>0</v>
      </c>
      <c r="K275" s="354"/>
    </row>
    <row r="276" spans="1:11" ht="20.100000000000001" customHeight="1" outlineLevel="2">
      <c r="A276" s="91" t="s">
        <v>1163</v>
      </c>
      <c r="B276" s="131" t="s">
        <v>2541</v>
      </c>
      <c r="C276" s="132" t="s">
        <v>3122</v>
      </c>
      <c r="D276" s="93">
        <v>63465.3</v>
      </c>
      <c r="E276" s="93"/>
      <c r="F276" s="101">
        <f>TRUNC(E276*D276,2)</f>
        <v>0</v>
      </c>
      <c r="K276" s="354"/>
    </row>
    <row r="277" spans="1:11" ht="20.100000000000001" customHeight="1" outlineLevel="2">
      <c r="A277" s="91" t="s">
        <v>1164</v>
      </c>
      <c r="B277" s="131" t="s">
        <v>423</v>
      </c>
      <c r="C277" s="132" t="s">
        <v>306</v>
      </c>
      <c r="D277" s="93">
        <v>352.58499999999998</v>
      </c>
      <c r="E277" s="93"/>
      <c r="F277" s="101">
        <f>TRUNC(E277*D277,2)</f>
        <v>0</v>
      </c>
      <c r="K277" s="354"/>
    </row>
    <row r="278" spans="1:11" ht="20.100000000000001" customHeight="1" outlineLevel="2">
      <c r="A278" s="91" t="s">
        <v>1165</v>
      </c>
      <c r="B278" s="135" t="s">
        <v>437</v>
      </c>
      <c r="C278" s="132" t="s">
        <v>306</v>
      </c>
      <c r="D278" s="93">
        <v>4572.33</v>
      </c>
      <c r="E278" s="93"/>
      <c r="F278" s="101">
        <f>TRUNC(E278*D278,2)</f>
        <v>0</v>
      </c>
      <c r="K278" s="354"/>
    </row>
    <row r="279" spans="1:11" ht="20.100000000000001" customHeight="1" outlineLevel="2">
      <c r="A279" s="91"/>
      <c r="B279" s="135"/>
      <c r="C279" s="132"/>
      <c r="D279" s="93"/>
      <c r="E279" s="93"/>
      <c r="F279" s="101"/>
      <c r="K279" s="354"/>
    </row>
    <row r="280" spans="1:11" ht="20.100000000000001" customHeight="1" outlineLevel="2">
      <c r="A280" s="96" t="s">
        <v>1166</v>
      </c>
      <c r="B280" s="130" t="s">
        <v>447</v>
      </c>
      <c r="C280" s="94"/>
      <c r="D280" s="95"/>
      <c r="E280" s="93"/>
      <c r="F280" s="149"/>
      <c r="K280" s="354"/>
    </row>
    <row r="281" spans="1:11" ht="20.100000000000001" customHeight="1" outlineLevel="2">
      <c r="A281" s="91" t="s">
        <v>1167</v>
      </c>
      <c r="B281" s="131" t="s">
        <v>436</v>
      </c>
      <c r="C281" s="132" t="s">
        <v>9</v>
      </c>
      <c r="D281" s="93">
        <v>764.98</v>
      </c>
      <c r="E281" s="93"/>
      <c r="F281" s="101">
        <f t="shared" ref="F281:F286" si="19">TRUNC(E281*D281,2)</f>
        <v>0</v>
      </c>
      <c r="K281" s="354"/>
    </row>
    <row r="282" spans="1:11" ht="20.100000000000001" customHeight="1" outlineLevel="2">
      <c r="A282" s="91" t="s">
        <v>1168</v>
      </c>
      <c r="B282" s="131" t="s">
        <v>2541</v>
      </c>
      <c r="C282" s="132" t="s">
        <v>3122</v>
      </c>
      <c r="D282" s="93">
        <v>19054.8</v>
      </c>
      <c r="E282" s="93"/>
      <c r="F282" s="101">
        <f t="shared" si="19"/>
        <v>0</v>
      </c>
      <c r="K282" s="354"/>
    </row>
    <row r="283" spans="1:11" ht="20.100000000000001" customHeight="1" outlineLevel="2">
      <c r="A283" s="91" t="s">
        <v>1169</v>
      </c>
      <c r="B283" s="131" t="s">
        <v>423</v>
      </c>
      <c r="C283" s="132" t="s">
        <v>306</v>
      </c>
      <c r="D283" s="93">
        <v>105.86</v>
      </c>
      <c r="E283" s="93"/>
      <c r="F283" s="101">
        <f t="shared" si="19"/>
        <v>0</v>
      </c>
      <c r="K283" s="354"/>
    </row>
    <row r="284" spans="1:11" ht="20.100000000000001" customHeight="1" outlineLevel="2">
      <c r="A284" s="91" t="s">
        <v>1170</v>
      </c>
      <c r="B284" s="135" t="s">
        <v>437</v>
      </c>
      <c r="C284" s="132" t="s">
        <v>306</v>
      </c>
      <c r="D284" s="93">
        <v>1147.05</v>
      </c>
      <c r="E284" s="93"/>
      <c r="F284" s="101">
        <f t="shared" si="19"/>
        <v>0</v>
      </c>
      <c r="K284" s="354"/>
    </row>
    <row r="285" spans="1:11" ht="20.100000000000001" customHeight="1" outlineLevel="2">
      <c r="A285" s="91" t="s">
        <v>1171</v>
      </c>
      <c r="B285" s="131" t="s">
        <v>438</v>
      </c>
      <c r="C285" s="132" t="s">
        <v>306</v>
      </c>
      <c r="D285" s="93">
        <v>52.29</v>
      </c>
      <c r="E285" s="93"/>
      <c r="F285" s="101">
        <f t="shared" si="19"/>
        <v>0</v>
      </c>
      <c r="K285" s="354"/>
    </row>
    <row r="286" spans="1:11" ht="20.100000000000001" customHeight="1" outlineLevel="2">
      <c r="A286" s="91" t="s">
        <v>1172</v>
      </c>
      <c r="B286" s="131" t="s">
        <v>439</v>
      </c>
      <c r="C286" s="132" t="s">
        <v>3123</v>
      </c>
      <c r="D286" s="93">
        <v>263</v>
      </c>
      <c r="E286" s="93"/>
      <c r="F286" s="101">
        <f t="shared" si="19"/>
        <v>0</v>
      </c>
      <c r="K286" s="354"/>
    </row>
    <row r="287" spans="1:11" ht="20.100000000000001" customHeight="1" outlineLevel="2">
      <c r="A287" s="91"/>
      <c r="B287" s="135"/>
      <c r="C287" s="132"/>
      <c r="D287" s="93"/>
      <c r="E287" s="93"/>
      <c r="F287" s="101"/>
      <c r="K287" s="354"/>
    </row>
    <row r="288" spans="1:11" ht="20.100000000000001" customHeight="1" outlineLevel="2">
      <c r="A288" s="96" t="s">
        <v>1173</v>
      </c>
      <c r="B288" s="130" t="s">
        <v>448</v>
      </c>
      <c r="C288" s="94"/>
      <c r="D288" s="95"/>
      <c r="E288" s="93"/>
      <c r="F288" s="149"/>
      <c r="K288" s="354"/>
    </row>
    <row r="289" spans="1:11" ht="20.100000000000001" customHeight="1" outlineLevel="2">
      <c r="A289" s="91" t="s">
        <v>1174</v>
      </c>
      <c r="B289" s="131" t="s">
        <v>436</v>
      </c>
      <c r="C289" s="132" t="s">
        <v>9</v>
      </c>
      <c r="D289" s="93">
        <v>394.23</v>
      </c>
      <c r="E289" s="93"/>
      <c r="F289" s="101">
        <f>TRUNC(E289*D289,2)</f>
        <v>0</v>
      </c>
      <c r="K289" s="354"/>
    </row>
    <row r="290" spans="1:11" ht="20.100000000000001" customHeight="1" outlineLevel="2">
      <c r="A290" s="91" t="s">
        <v>1175</v>
      </c>
      <c r="B290" s="131" t="s">
        <v>2541</v>
      </c>
      <c r="C290" s="132" t="s">
        <v>3122</v>
      </c>
      <c r="D290" s="93">
        <v>13053.6</v>
      </c>
      <c r="E290" s="93"/>
      <c r="F290" s="101">
        <f>TRUNC(E290*D290,2)</f>
        <v>0</v>
      </c>
      <c r="K290" s="354"/>
    </row>
    <row r="291" spans="1:11" ht="20.100000000000001" customHeight="1" outlineLevel="2">
      <c r="A291" s="91" t="s">
        <v>1176</v>
      </c>
      <c r="B291" s="131" t="s">
        <v>423</v>
      </c>
      <c r="C291" s="132" t="s">
        <v>306</v>
      </c>
      <c r="D291" s="93">
        <v>72.52</v>
      </c>
      <c r="E291" s="93"/>
      <c r="F291" s="101">
        <f>TRUNC(E291*D291,2)</f>
        <v>0</v>
      </c>
      <c r="K291" s="354"/>
    </row>
    <row r="292" spans="1:11" ht="20.100000000000001" customHeight="1" outlineLevel="2">
      <c r="A292" s="91"/>
      <c r="B292" s="131"/>
      <c r="C292" s="132"/>
      <c r="D292" s="93"/>
      <c r="E292" s="93"/>
      <c r="F292" s="101"/>
      <c r="K292" s="354"/>
    </row>
    <row r="293" spans="1:11" ht="20.100000000000001" customHeight="1" outlineLevel="2">
      <c r="A293" s="96" t="s">
        <v>1177</v>
      </c>
      <c r="B293" s="130" t="s">
        <v>449</v>
      </c>
      <c r="C293" s="94"/>
      <c r="D293" s="95"/>
      <c r="E293" s="93"/>
      <c r="F293" s="149"/>
      <c r="K293" s="354"/>
    </row>
    <row r="294" spans="1:11" ht="20.100000000000001" customHeight="1" outlineLevel="2">
      <c r="A294" s="91" t="s">
        <v>1178</v>
      </c>
      <c r="B294" s="131" t="s">
        <v>436</v>
      </c>
      <c r="C294" s="132" t="s">
        <v>9</v>
      </c>
      <c r="D294" s="93">
        <v>1582.91</v>
      </c>
      <c r="E294" s="93"/>
      <c r="F294" s="101">
        <f t="shared" ref="F294:F303" si="20">TRUNC(E294*D294,2)</f>
        <v>0</v>
      </c>
      <c r="K294" s="354"/>
    </row>
    <row r="295" spans="1:11" ht="20.100000000000001" customHeight="1" outlineLevel="2">
      <c r="A295" s="91" t="s">
        <v>1179</v>
      </c>
      <c r="B295" s="131" t="s">
        <v>2541</v>
      </c>
      <c r="C295" s="132" t="s">
        <v>3122</v>
      </c>
      <c r="D295" s="93">
        <v>21207.599999999999</v>
      </c>
      <c r="E295" s="93"/>
      <c r="F295" s="101">
        <f t="shared" si="20"/>
        <v>0</v>
      </c>
      <c r="K295" s="354"/>
    </row>
    <row r="296" spans="1:11" ht="20.100000000000001" customHeight="1" outlineLevel="2">
      <c r="A296" s="91" t="s">
        <v>1180</v>
      </c>
      <c r="B296" s="131" t="s">
        <v>423</v>
      </c>
      <c r="C296" s="132" t="s">
        <v>306</v>
      </c>
      <c r="D296" s="93">
        <v>117.82</v>
      </c>
      <c r="E296" s="93"/>
      <c r="F296" s="101">
        <f t="shared" si="20"/>
        <v>0</v>
      </c>
      <c r="K296" s="354"/>
    </row>
    <row r="297" spans="1:11" ht="20.100000000000001" customHeight="1" outlineLevel="2">
      <c r="A297" s="91" t="s">
        <v>1181</v>
      </c>
      <c r="B297" s="135" t="s">
        <v>437</v>
      </c>
      <c r="C297" s="132" t="s">
        <v>306</v>
      </c>
      <c r="D297" s="93">
        <v>6625.72</v>
      </c>
      <c r="E297" s="93"/>
      <c r="F297" s="101">
        <f t="shared" si="20"/>
        <v>0</v>
      </c>
      <c r="K297" s="354"/>
    </row>
    <row r="298" spans="1:11" ht="20.100000000000001" customHeight="1" outlineLevel="2">
      <c r="A298" s="91" t="s">
        <v>1182</v>
      </c>
      <c r="B298" s="131" t="s">
        <v>450</v>
      </c>
      <c r="C298" s="132" t="s">
        <v>9</v>
      </c>
      <c r="D298" s="93">
        <v>6562.78</v>
      </c>
      <c r="E298" s="93"/>
      <c r="F298" s="101">
        <f t="shared" si="20"/>
        <v>0</v>
      </c>
      <c r="K298" s="354"/>
    </row>
    <row r="299" spans="1:11" ht="20.100000000000001" customHeight="1" outlineLevel="2">
      <c r="A299" s="91" t="s">
        <v>1183</v>
      </c>
      <c r="B299" s="131" t="s">
        <v>451</v>
      </c>
      <c r="C299" s="132" t="s">
        <v>3123</v>
      </c>
      <c r="D299" s="93">
        <v>8974</v>
      </c>
      <c r="E299" s="93"/>
      <c r="F299" s="101">
        <f t="shared" si="20"/>
        <v>0</v>
      </c>
      <c r="K299" s="354"/>
    </row>
    <row r="300" spans="1:11" ht="20.100000000000001" customHeight="1" outlineLevel="2">
      <c r="A300" s="91" t="s">
        <v>1184</v>
      </c>
      <c r="B300" s="131" t="s">
        <v>452</v>
      </c>
      <c r="C300" s="132" t="s">
        <v>3122</v>
      </c>
      <c r="D300" s="93">
        <v>275.88</v>
      </c>
      <c r="E300" s="93"/>
      <c r="F300" s="101">
        <f t="shared" si="20"/>
        <v>0</v>
      </c>
      <c r="K300" s="354"/>
    </row>
    <row r="301" spans="1:11" ht="20.100000000000001" customHeight="1" outlineLevel="2">
      <c r="A301" s="91" t="s">
        <v>1185</v>
      </c>
      <c r="B301" s="131" t="s">
        <v>453</v>
      </c>
      <c r="C301" s="132" t="s">
        <v>3122</v>
      </c>
      <c r="D301" s="93">
        <v>10900.6</v>
      </c>
      <c r="E301" s="93"/>
      <c r="F301" s="101">
        <f t="shared" si="20"/>
        <v>0</v>
      </c>
      <c r="K301" s="354"/>
    </row>
    <row r="302" spans="1:11" ht="20.100000000000001" customHeight="1" outlineLevel="2">
      <c r="A302" s="91" t="s">
        <v>1186</v>
      </c>
      <c r="B302" s="131" t="s">
        <v>454</v>
      </c>
      <c r="C302" s="132" t="s">
        <v>9</v>
      </c>
      <c r="D302" s="93">
        <v>7643.87</v>
      </c>
      <c r="E302" s="93"/>
      <c r="F302" s="101">
        <f t="shared" si="20"/>
        <v>0</v>
      </c>
      <c r="K302" s="354"/>
    </row>
    <row r="303" spans="1:11" ht="20.100000000000001" customHeight="1" outlineLevel="2">
      <c r="A303" s="91" t="s">
        <v>1187</v>
      </c>
      <c r="B303" s="131" t="s">
        <v>455</v>
      </c>
      <c r="C303" s="132" t="s">
        <v>306</v>
      </c>
      <c r="D303" s="93">
        <v>288.33</v>
      </c>
      <c r="E303" s="93"/>
      <c r="F303" s="101">
        <f t="shared" si="20"/>
        <v>0</v>
      </c>
      <c r="K303" s="354"/>
    </row>
    <row r="304" spans="1:11" ht="20.100000000000001" customHeight="1" outlineLevel="2">
      <c r="A304" s="91"/>
      <c r="B304" s="131"/>
      <c r="C304" s="132"/>
      <c r="D304" s="93"/>
      <c r="E304" s="93"/>
      <c r="F304" s="101"/>
      <c r="K304" s="354"/>
    </row>
    <row r="305" spans="1:11" ht="20.100000000000001" customHeight="1" outlineLevel="2">
      <c r="A305" s="96" t="s">
        <v>1188</v>
      </c>
      <c r="B305" s="130" t="s">
        <v>456</v>
      </c>
      <c r="C305" s="94"/>
      <c r="D305" s="95"/>
      <c r="E305" s="93"/>
      <c r="F305" s="149"/>
      <c r="K305" s="354"/>
    </row>
    <row r="306" spans="1:11" ht="20.100000000000001" customHeight="1" outlineLevel="2">
      <c r="A306" s="91" t="s">
        <v>1189</v>
      </c>
      <c r="B306" s="131" t="s">
        <v>4645</v>
      </c>
      <c r="C306" s="132" t="s">
        <v>306</v>
      </c>
      <c r="D306" s="93">
        <v>205.92</v>
      </c>
      <c r="E306" s="93"/>
      <c r="F306" s="101">
        <f>TRUNC(E306*D306,2)</f>
        <v>0</v>
      </c>
      <c r="K306" s="354"/>
    </row>
    <row r="307" spans="1:11" ht="20.100000000000001" customHeight="1" outlineLevel="2">
      <c r="A307" s="91" t="s">
        <v>1190</v>
      </c>
      <c r="B307" s="131" t="s">
        <v>457</v>
      </c>
      <c r="C307" s="132" t="s">
        <v>306</v>
      </c>
      <c r="D307" s="93">
        <v>9540.49</v>
      </c>
      <c r="E307" s="93"/>
      <c r="F307" s="101">
        <f>TRUNC(E307*D307,2)</f>
        <v>0</v>
      </c>
      <c r="K307" s="354"/>
    </row>
    <row r="308" spans="1:11" ht="20.100000000000001" customHeight="1" outlineLevel="2">
      <c r="A308" s="91"/>
      <c r="B308" s="131"/>
      <c r="C308" s="132"/>
      <c r="D308" s="93"/>
      <c r="E308" s="93"/>
      <c r="F308" s="101"/>
      <c r="K308" s="354"/>
    </row>
    <row r="309" spans="1:11" ht="20.100000000000001" customHeight="1" outlineLevel="2">
      <c r="A309" s="96" t="s">
        <v>1191</v>
      </c>
      <c r="B309" s="130" t="s">
        <v>458</v>
      </c>
      <c r="C309" s="94"/>
      <c r="D309" s="95"/>
      <c r="E309" s="93"/>
      <c r="F309" s="149"/>
      <c r="K309" s="354"/>
    </row>
    <row r="310" spans="1:11" ht="20.100000000000001" customHeight="1" outlineLevel="2">
      <c r="A310" s="91" t="s">
        <v>1192</v>
      </c>
      <c r="B310" s="131" t="s">
        <v>4645</v>
      </c>
      <c r="C310" s="132" t="s">
        <v>306</v>
      </c>
      <c r="D310" s="93">
        <v>640.05999999999995</v>
      </c>
      <c r="E310" s="93"/>
      <c r="F310" s="101">
        <f>TRUNC(E310*D310,2)</f>
        <v>0</v>
      </c>
      <c r="K310" s="354"/>
    </row>
    <row r="311" spans="1:11" ht="20.100000000000001" customHeight="1" outlineLevel="2">
      <c r="A311" s="91" t="s">
        <v>1193</v>
      </c>
      <c r="B311" s="131" t="s">
        <v>457</v>
      </c>
      <c r="C311" s="132" t="s">
        <v>306</v>
      </c>
      <c r="D311" s="93">
        <v>25686.04</v>
      </c>
      <c r="E311" s="93"/>
      <c r="F311" s="101">
        <f>TRUNC(E311*D311,2)</f>
        <v>0</v>
      </c>
      <c r="K311" s="354"/>
    </row>
    <row r="312" spans="1:11" ht="20.100000000000001" customHeight="1" outlineLevel="2">
      <c r="A312" s="91"/>
      <c r="B312" s="131"/>
      <c r="C312" s="132"/>
      <c r="D312" s="93"/>
      <c r="E312" s="93"/>
      <c r="F312" s="101"/>
      <c r="K312" s="354"/>
    </row>
    <row r="313" spans="1:11" ht="20.100000000000001" customHeight="1" outlineLevel="2">
      <c r="A313" s="96" t="s">
        <v>1194</v>
      </c>
      <c r="B313" s="130" t="s">
        <v>459</v>
      </c>
      <c r="C313" s="94"/>
      <c r="D313" s="95"/>
      <c r="E313" s="93"/>
      <c r="F313" s="149"/>
      <c r="K313" s="354"/>
    </row>
    <row r="314" spans="1:11" ht="20.100000000000001" customHeight="1" outlineLevel="2">
      <c r="A314" s="91" t="s">
        <v>1195</v>
      </c>
      <c r="B314" s="131" t="s">
        <v>436</v>
      </c>
      <c r="C314" s="132" t="s">
        <v>9</v>
      </c>
      <c r="D314" s="93">
        <v>10195.99</v>
      </c>
      <c r="E314" s="93"/>
      <c r="F314" s="101">
        <f t="shared" ref="F314:F324" si="21">TRUNC(E314*D314,2)</f>
        <v>0</v>
      </c>
      <c r="K314" s="354"/>
    </row>
    <row r="315" spans="1:11" ht="20.100000000000001" customHeight="1" outlineLevel="2">
      <c r="A315" s="91" t="s">
        <v>1196</v>
      </c>
      <c r="B315" s="131" t="s">
        <v>2541</v>
      </c>
      <c r="C315" s="132" t="s">
        <v>3122</v>
      </c>
      <c r="D315" s="93">
        <v>269424.90000000002</v>
      </c>
      <c r="E315" s="93"/>
      <c r="F315" s="101">
        <f t="shared" si="21"/>
        <v>0</v>
      </c>
      <c r="K315" s="354"/>
    </row>
    <row r="316" spans="1:11" ht="20.100000000000001" customHeight="1" outlineLevel="2">
      <c r="A316" s="91" t="s">
        <v>1197</v>
      </c>
      <c r="B316" s="131" t="s">
        <v>423</v>
      </c>
      <c r="C316" s="132" t="s">
        <v>306</v>
      </c>
      <c r="D316" s="93">
        <v>1496.8050000000001</v>
      </c>
      <c r="E316" s="93"/>
      <c r="F316" s="101">
        <f t="shared" si="21"/>
        <v>0</v>
      </c>
      <c r="K316" s="354"/>
    </row>
    <row r="317" spans="1:11" ht="20.100000000000001" customHeight="1" outlineLevel="2">
      <c r="A317" s="91" t="s">
        <v>1198</v>
      </c>
      <c r="B317" s="135" t="s">
        <v>437</v>
      </c>
      <c r="C317" s="132" t="s">
        <v>306</v>
      </c>
      <c r="D317" s="93">
        <v>10254.799999999999</v>
      </c>
      <c r="E317" s="93"/>
      <c r="F317" s="101">
        <f t="shared" si="21"/>
        <v>0</v>
      </c>
      <c r="K317" s="354"/>
    </row>
    <row r="318" spans="1:11" ht="33.75" customHeight="1" outlineLevel="2">
      <c r="A318" s="91" t="s">
        <v>1199</v>
      </c>
      <c r="B318" s="283" t="s">
        <v>460</v>
      </c>
      <c r="C318" s="132" t="s">
        <v>9</v>
      </c>
      <c r="D318" s="93">
        <v>11611.35</v>
      </c>
      <c r="E318" s="93"/>
      <c r="F318" s="101">
        <f t="shared" si="21"/>
        <v>0</v>
      </c>
      <c r="K318" s="354"/>
    </row>
    <row r="319" spans="1:11" ht="42.75" outlineLevel="2">
      <c r="A319" s="91" t="s">
        <v>1200</v>
      </c>
      <c r="B319" s="283" t="s">
        <v>461</v>
      </c>
      <c r="C319" s="132" t="s">
        <v>302</v>
      </c>
      <c r="D319" s="93">
        <v>35587.94</v>
      </c>
      <c r="E319" s="93"/>
      <c r="F319" s="101">
        <f t="shared" si="21"/>
        <v>0</v>
      </c>
      <c r="K319" s="354"/>
    </row>
    <row r="320" spans="1:11" ht="33.75" customHeight="1" outlineLevel="2">
      <c r="A320" s="91" t="s">
        <v>1201</v>
      </c>
      <c r="B320" s="283" t="s">
        <v>462</v>
      </c>
      <c r="C320" s="132" t="s">
        <v>73</v>
      </c>
      <c r="D320" s="93">
        <v>71175.88</v>
      </c>
      <c r="E320" s="93"/>
      <c r="F320" s="101">
        <f t="shared" si="21"/>
        <v>0</v>
      </c>
      <c r="K320" s="354"/>
    </row>
    <row r="321" spans="1:11" ht="20.100000000000001" customHeight="1" outlineLevel="2">
      <c r="A321" s="91" t="s">
        <v>1202</v>
      </c>
      <c r="B321" s="131" t="s">
        <v>450</v>
      </c>
      <c r="C321" s="132" t="s">
        <v>9</v>
      </c>
      <c r="D321" s="93">
        <v>2095.63</v>
      </c>
      <c r="E321" s="93"/>
      <c r="F321" s="101">
        <f t="shared" si="21"/>
        <v>0</v>
      </c>
      <c r="K321" s="354"/>
    </row>
    <row r="322" spans="1:11" ht="20.100000000000001" customHeight="1" outlineLevel="2">
      <c r="A322" s="91" t="s">
        <v>1203</v>
      </c>
      <c r="B322" s="131" t="s">
        <v>453</v>
      </c>
      <c r="C322" s="132" t="s">
        <v>3122</v>
      </c>
      <c r="D322" s="93">
        <v>7128</v>
      </c>
      <c r="E322" s="93"/>
      <c r="F322" s="101">
        <f t="shared" si="21"/>
        <v>0</v>
      </c>
      <c r="K322" s="354"/>
    </row>
    <row r="323" spans="1:11" ht="20.100000000000001" customHeight="1" outlineLevel="2">
      <c r="A323" s="91" t="s">
        <v>1204</v>
      </c>
      <c r="B323" s="131" t="s">
        <v>454</v>
      </c>
      <c r="C323" s="132" t="s">
        <v>9</v>
      </c>
      <c r="D323" s="93">
        <v>2380.75</v>
      </c>
      <c r="E323" s="93"/>
      <c r="F323" s="101">
        <f t="shared" si="21"/>
        <v>0</v>
      </c>
      <c r="K323" s="354"/>
    </row>
    <row r="324" spans="1:11" ht="20.100000000000001" customHeight="1" outlineLevel="2">
      <c r="A324" s="91" t="s">
        <v>1205</v>
      </c>
      <c r="B324" s="131" t="s">
        <v>455</v>
      </c>
      <c r="C324" s="132" t="s">
        <v>306</v>
      </c>
      <c r="D324" s="93">
        <v>263.42</v>
      </c>
      <c r="E324" s="93"/>
      <c r="F324" s="101">
        <f t="shared" si="21"/>
        <v>0</v>
      </c>
      <c r="K324" s="354"/>
    </row>
    <row r="325" spans="1:11" ht="20.100000000000001" customHeight="1" outlineLevel="2">
      <c r="A325" s="91"/>
      <c r="B325" s="131"/>
      <c r="C325" s="132"/>
      <c r="D325" s="93"/>
      <c r="E325" s="93"/>
      <c r="F325" s="101"/>
      <c r="K325" s="354"/>
    </row>
    <row r="326" spans="1:11" ht="20.100000000000001" customHeight="1" outlineLevel="2">
      <c r="A326" s="96" t="s">
        <v>1206</v>
      </c>
      <c r="B326" s="130" t="s">
        <v>463</v>
      </c>
      <c r="C326" s="94"/>
      <c r="D326" s="95"/>
      <c r="E326" s="93"/>
      <c r="F326" s="149"/>
      <c r="K326" s="354"/>
    </row>
    <row r="327" spans="1:11" ht="20.100000000000001" customHeight="1" outlineLevel="2">
      <c r="A327" s="91" t="s">
        <v>1207</v>
      </c>
      <c r="B327" s="131" t="s">
        <v>436</v>
      </c>
      <c r="C327" s="132" t="s">
        <v>9</v>
      </c>
      <c r="D327" s="93">
        <v>183.43</v>
      </c>
      <c r="E327" s="93"/>
      <c r="F327" s="101">
        <f>TRUNC(E327*D327,2)</f>
        <v>0</v>
      </c>
      <c r="K327" s="354"/>
    </row>
    <row r="328" spans="1:11" ht="20.100000000000001" customHeight="1" outlineLevel="2">
      <c r="A328" s="91" t="s">
        <v>1208</v>
      </c>
      <c r="B328" s="131" t="s">
        <v>2541</v>
      </c>
      <c r="C328" s="132" t="s">
        <v>3122</v>
      </c>
      <c r="D328" s="93">
        <v>3758.4</v>
      </c>
      <c r="E328" s="93"/>
      <c r="F328" s="101">
        <f>TRUNC(E328*D328,2)</f>
        <v>0</v>
      </c>
      <c r="K328" s="354"/>
    </row>
    <row r="329" spans="1:11" ht="20.100000000000001" customHeight="1" outlineLevel="2">
      <c r="A329" s="91" t="s">
        <v>1209</v>
      </c>
      <c r="B329" s="131" t="s">
        <v>423</v>
      </c>
      <c r="C329" s="132" t="s">
        <v>306</v>
      </c>
      <c r="D329" s="93">
        <v>20.88</v>
      </c>
      <c r="E329" s="93"/>
      <c r="F329" s="101">
        <f>TRUNC(E329*D329,2)</f>
        <v>0</v>
      </c>
      <c r="K329" s="354"/>
    </row>
    <row r="330" spans="1:11" ht="20.100000000000001" customHeight="1" outlineLevel="2">
      <c r="A330" s="91" t="s">
        <v>1210</v>
      </c>
      <c r="B330" s="135" t="s">
        <v>437</v>
      </c>
      <c r="C330" s="132" t="s">
        <v>306</v>
      </c>
      <c r="D330" s="137">
        <v>155.93</v>
      </c>
      <c r="E330" s="93"/>
      <c r="F330" s="101">
        <f>TRUNC(E330*D330,2)</f>
        <v>0</v>
      </c>
      <c r="K330" s="354"/>
    </row>
    <row r="331" spans="1:11" ht="20.100000000000001" customHeight="1" outlineLevel="2">
      <c r="A331" s="91"/>
      <c r="B331" s="131"/>
      <c r="C331" s="132"/>
      <c r="D331" s="93"/>
      <c r="E331" s="93"/>
      <c r="F331" s="101"/>
      <c r="K331" s="354"/>
    </row>
    <row r="332" spans="1:11" ht="20.100000000000001" customHeight="1" outlineLevel="2">
      <c r="A332" s="96" t="s">
        <v>1211</v>
      </c>
      <c r="B332" s="130" t="s">
        <v>464</v>
      </c>
      <c r="C332" s="94"/>
      <c r="D332" s="95"/>
      <c r="E332" s="93"/>
      <c r="F332" s="149"/>
      <c r="K332" s="354"/>
    </row>
    <row r="333" spans="1:11" ht="20.100000000000001" customHeight="1" outlineLevel="2">
      <c r="A333" s="91" t="s">
        <v>1212</v>
      </c>
      <c r="B333" s="131" t="s">
        <v>436</v>
      </c>
      <c r="C333" s="132" t="s">
        <v>9</v>
      </c>
      <c r="D333" s="93">
        <v>111.17</v>
      </c>
      <c r="E333" s="93"/>
      <c r="F333" s="101">
        <f>TRUNC(E333*D333,2)</f>
        <v>0</v>
      </c>
      <c r="K333" s="354"/>
    </row>
    <row r="334" spans="1:11" ht="20.100000000000001" customHeight="1" outlineLevel="2">
      <c r="A334" s="91" t="s">
        <v>1213</v>
      </c>
      <c r="B334" s="131" t="s">
        <v>2541</v>
      </c>
      <c r="C334" s="132" t="s">
        <v>3122</v>
      </c>
      <c r="D334" s="93">
        <v>2111.4</v>
      </c>
      <c r="E334" s="93"/>
      <c r="F334" s="101">
        <f>TRUNC(E334*D334,2)</f>
        <v>0</v>
      </c>
      <c r="K334" s="354"/>
    </row>
    <row r="335" spans="1:11" ht="20.100000000000001" customHeight="1" outlineLevel="2">
      <c r="A335" s="91" t="s">
        <v>1214</v>
      </c>
      <c r="B335" s="131" t="s">
        <v>423</v>
      </c>
      <c r="C335" s="132" t="s">
        <v>306</v>
      </c>
      <c r="D335" s="93">
        <v>11.73</v>
      </c>
      <c r="E335" s="93"/>
      <c r="F335" s="101">
        <f>TRUNC(E335*D335,2)</f>
        <v>0</v>
      </c>
      <c r="K335" s="354"/>
    </row>
    <row r="336" spans="1:11" ht="20.100000000000001" customHeight="1" outlineLevel="2">
      <c r="A336" s="91" t="s">
        <v>1215</v>
      </c>
      <c r="B336" s="135" t="s">
        <v>437</v>
      </c>
      <c r="C336" s="132" t="s">
        <v>306</v>
      </c>
      <c r="D336" s="137">
        <v>79.83</v>
      </c>
      <c r="E336" s="93"/>
      <c r="F336" s="101">
        <f>TRUNC(E336*D336,2)</f>
        <v>0</v>
      </c>
      <c r="K336" s="354"/>
    </row>
    <row r="337" spans="1:11" ht="20.100000000000001" customHeight="1" outlineLevel="2">
      <c r="A337" s="91"/>
      <c r="B337" s="131"/>
      <c r="C337" s="132"/>
      <c r="D337" s="93"/>
      <c r="E337" s="93"/>
      <c r="F337" s="101"/>
      <c r="K337" s="354"/>
    </row>
    <row r="338" spans="1:11" ht="20.100000000000001" customHeight="1" outlineLevel="2">
      <c r="A338" s="96" t="s">
        <v>1216</v>
      </c>
      <c r="B338" s="130" t="s">
        <v>465</v>
      </c>
      <c r="C338" s="94"/>
      <c r="D338" s="95"/>
      <c r="E338" s="93"/>
      <c r="F338" s="149"/>
      <c r="K338" s="354"/>
    </row>
    <row r="339" spans="1:11" ht="20.100000000000001" customHeight="1" outlineLevel="2">
      <c r="A339" s="91" t="s">
        <v>1217</v>
      </c>
      <c r="B339" s="131" t="s">
        <v>436</v>
      </c>
      <c r="C339" s="132" t="s">
        <v>9</v>
      </c>
      <c r="D339" s="93">
        <v>270.48</v>
      </c>
      <c r="E339" s="93"/>
      <c r="F339" s="101">
        <f>TRUNC(E339*D339,2)</f>
        <v>0</v>
      </c>
      <c r="K339" s="354"/>
    </row>
    <row r="340" spans="1:11" ht="20.100000000000001" customHeight="1" outlineLevel="2">
      <c r="A340" s="91" t="s">
        <v>1218</v>
      </c>
      <c r="B340" s="131" t="s">
        <v>2541</v>
      </c>
      <c r="C340" s="132" t="s">
        <v>3122</v>
      </c>
      <c r="D340" s="93">
        <v>6420.6</v>
      </c>
      <c r="E340" s="93"/>
      <c r="F340" s="101">
        <f>TRUNC(E340*D340,2)</f>
        <v>0</v>
      </c>
      <c r="K340" s="354"/>
    </row>
    <row r="341" spans="1:11" ht="20.100000000000001" customHeight="1" outlineLevel="2">
      <c r="A341" s="91" t="s">
        <v>1219</v>
      </c>
      <c r="B341" s="131" t="s">
        <v>423</v>
      </c>
      <c r="C341" s="132" t="s">
        <v>306</v>
      </c>
      <c r="D341" s="93">
        <v>35.67</v>
      </c>
      <c r="E341" s="93"/>
      <c r="F341" s="101">
        <f>TRUNC(E341*D341,2)</f>
        <v>0</v>
      </c>
      <c r="K341" s="354"/>
    </row>
    <row r="342" spans="1:11" ht="20.100000000000001" customHeight="1" outlineLevel="2">
      <c r="A342" s="91" t="s">
        <v>1220</v>
      </c>
      <c r="B342" s="135" t="s">
        <v>437</v>
      </c>
      <c r="C342" s="132" t="s">
        <v>306</v>
      </c>
      <c r="D342" s="137">
        <v>138.21</v>
      </c>
      <c r="E342" s="93"/>
      <c r="F342" s="101">
        <f>TRUNC(E342*D342,2)</f>
        <v>0</v>
      </c>
      <c r="K342" s="354"/>
    </row>
    <row r="343" spans="1:11" ht="20.100000000000001" customHeight="1" outlineLevel="2">
      <c r="A343" s="91"/>
      <c r="B343" s="131"/>
      <c r="C343" s="132"/>
      <c r="D343" s="93"/>
      <c r="E343" s="93"/>
      <c r="F343" s="101"/>
      <c r="K343" s="354"/>
    </row>
    <row r="344" spans="1:11" ht="20.100000000000001" customHeight="1" outlineLevel="2">
      <c r="A344" s="96" t="s">
        <v>1221</v>
      </c>
      <c r="B344" s="130" t="s">
        <v>466</v>
      </c>
      <c r="C344" s="94"/>
      <c r="D344" s="95"/>
      <c r="E344" s="93"/>
      <c r="F344" s="149"/>
      <c r="K344" s="354"/>
    </row>
    <row r="345" spans="1:11" ht="20.100000000000001" customHeight="1" outlineLevel="2">
      <c r="A345" s="91" t="s">
        <v>1222</v>
      </c>
      <c r="B345" s="131" t="s">
        <v>436</v>
      </c>
      <c r="C345" s="132" t="s">
        <v>9</v>
      </c>
      <c r="D345" s="93">
        <v>19.850000000000001</v>
      </c>
      <c r="E345" s="93"/>
      <c r="F345" s="101">
        <f>TRUNC(E345*D345,2)</f>
        <v>0</v>
      </c>
      <c r="K345" s="354"/>
    </row>
    <row r="346" spans="1:11" ht="20.100000000000001" customHeight="1" outlineLevel="2">
      <c r="A346" s="91" t="s">
        <v>1223</v>
      </c>
      <c r="B346" s="131" t="s">
        <v>2541</v>
      </c>
      <c r="C346" s="132" t="s">
        <v>3122</v>
      </c>
      <c r="D346" s="93">
        <v>433.8</v>
      </c>
      <c r="E346" s="93"/>
      <c r="F346" s="101">
        <f>TRUNC(E346*D346,2)</f>
        <v>0</v>
      </c>
      <c r="K346" s="354"/>
    </row>
    <row r="347" spans="1:11" ht="20.100000000000001" customHeight="1" outlineLevel="2">
      <c r="A347" s="91" t="s">
        <v>1224</v>
      </c>
      <c r="B347" s="131" t="s">
        <v>423</v>
      </c>
      <c r="C347" s="132" t="s">
        <v>306</v>
      </c>
      <c r="D347" s="93">
        <v>2.41</v>
      </c>
      <c r="E347" s="93"/>
      <c r="F347" s="101">
        <f>TRUNC(E347*D347,2)</f>
        <v>0</v>
      </c>
      <c r="K347" s="354"/>
    </row>
    <row r="348" spans="1:11" ht="20.100000000000001" customHeight="1" outlineLevel="2">
      <c r="A348" s="91" t="s">
        <v>1225</v>
      </c>
      <c r="B348" s="135" t="s">
        <v>437</v>
      </c>
      <c r="C348" s="132" t="s">
        <v>306</v>
      </c>
      <c r="D348" s="137">
        <v>23.21</v>
      </c>
      <c r="E348" s="93"/>
      <c r="F348" s="101">
        <f>TRUNC(E348*D348,2)</f>
        <v>0</v>
      </c>
      <c r="K348" s="354"/>
    </row>
    <row r="349" spans="1:11" ht="20.100000000000001" customHeight="1" outlineLevel="2">
      <c r="A349" s="91"/>
      <c r="B349" s="131"/>
      <c r="C349" s="132"/>
      <c r="D349" s="93"/>
      <c r="E349" s="93"/>
      <c r="F349" s="101"/>
      <c r="K349" s="354"/>
    </row>
    <row r="350" spans="1:11" ht="20.100000000000001" customHeight="1" outlineLevel="2">
      <c r="A350" s="96" t="s">
        <v>1226</v>
      </c>
      <c r="B350" s="130" t="s">
        <v>467</v>
      </c>
      <c r="C350" s="94"/>
      <c r="D350" s="95"/>
      <c r="E350" s="93"/>
      <c r="F350" s="149"/>
      <c r="K350" s="354"/>
    </row>
    <row r="351" spans="1:11" ht="20.100000000000001" customHeight="1" outlineLevel="2">
      <c r="A351" s="91" t="s">
        <v>1227</v>
      </c>
      <c r="B351" s="131" t="s">
        <v>436</v>
      </c>
      <c r="C351" s="132" t="s">
        <v>9</v>
      </c>
      <c r="D351" s="93">
        <v>172.71</v>
      </c>
      <c r="E351" s="93"/>
      <c r="F351" s="101">
        <f>TRUNC(E351*D351,2)</f>
        <v>0</v>
      </c>
      <c r="K351" s="354"/>
    </row>
    <row r="352" spans="1:11" ht="20.100000000000001" customHeight="1" outlineLevel="2">
      <c r="A352" s="91" t="s">
        <v>1228</v>
      </c>
      <c r="B352" s="131" t="s">
        <v>2541</v>
      </c>
      <c r="C352" s="132" t="s">
        <v>3122</v>
      </c>
      <c r="D352" s="93">
        <v>3628.8</v>
      </c>
      <c r="E352" s="93"/>
      <c r="F352" s="101">
        <f>TRUNC(E352*D352,2)</f>
        <v>0</v>
      </c>
      <c r="K352" s="354"/>
    </row>
    <row r="353" spans="1:11" ht="20.100000000000001" customHeight="1" outlineLevel="2">
      <c r="A353" s="91" t="s">
        <v>1229</v>
      </c>
      <c r="B353" s="131" t="s">
        <v>423</v>
      </c>
      <c r="C353" s="132" t="s">
        <v>306</v>
      </c>
      <c r="D353" s="93">
        <v>20.16</v>
      </c>
      <c r="E353" s="93"/>
      <c r="F353" s="101">
        <f>TRUNC(E353*D353,2)</f>
        <v>0</v>
      </c>
      <c r="K353" s="354"/>
    </row>
    <row r="354" spans="1:11" ht="20.100000000000001" customHeight="1" outlineLevel="2">
      <c r="A354" s="91" t="s">
        <v>1230</v>
      </c>
      <c r="B354" s="135" t="s">
        <v>437</v>
      </c>
      <c r="C354" s="132" t="s">
        <v>306</v>
      </c>
      <c r="D354" s="137">
        <v>180.35</v>
      </c>
      <c r="E354" s="93"/>
      <c r="F354" s="101">
        <f>TRUNC(E354*D354,2)</f>
        <v>0</v>
      </c>
      <c r="K354" s="354"/>
    </row>
    <row r="355" spans="1:11" ht="20.100000000000001" customHeight="1" outlineLevel="2">
      <c r="A355" s="91"/>
      <c r="B355" s="131"/>
      <c r="C355" s="132"/>
      <c r="D355" s="93"/>
      <c r="E355" s="93"/>
      <c r="F355" s="101"/>
      <c r="K355" s="354"/>
    </row>
    <row r="356" spans="1:11" ht="20.100000000000001" customHeight="1" outlineLevel="2">
      <c r="A356" s="96" t="s">
        <v>1231</v>
      </c>
      <c r="B356" s="130" t="s">
        <v>468</v>
      </c>
      <c r="C356" s="94"/>
      <c r="D356" s="95"/>
      <c r="E356" s="93"/>
      <c r="F356" s="149"/>
      <c r="K356" s="354"/>
    </row>
    <row r="357" spans="1:11" ht="20.100000000000001" customHeight="1" outlineLevel="2">
      <c r="A357" s="91" t="s">
        <v>1232</v>
      </c>
      <c r="B357" s="131" t="s">
        <v>436</v>
      </c>
      <c r="C357" s="132" t="s">
        <v>9</v>
      </c>
      <c r="D357" s="93">
        <v>32.28</v>
      </c>
      <c r="E357" s="93"/>
      <c r="F357" s="101">
        <f>TRUNC(E357*D357,2)</f>
        <v>0</v>
      </c>
      <c r="K357" s="354"/>
    </row>
    <row r="358" spans="1:11" ht="20.100000000000001" customHeight="1" outlineLevel="2">
      <c r="A358" s="91" t="s">
        <v>1233</v>
      </c>
      <c r="B358" s="131" t="s">
        <v>2541</v>
      </c>
      <c r="C358" s="132" t="s">
        <v>3122</v>
      </c>
      <c r="D358" s="93">
        <v>730.8</v>
      </c>
      <c r="E358" s="93"/>
      <c r="F358" s="101">
        <f>TRUNC(E358*D358,2)</f>
        <v>0</v>
      </c>
      <c r="K358" s="354"/>
    </row>
    <row r="359" spans="1:11" ht="20.100000000000001" customHeight="1" outlineLevel="2">
      <c r="A359" s="91" t="s">
        <v>1234</v>
      </c>
      <c r="B359" s="131" t="s">
        <v>423</v>
      </c>
      <c r="C359" s="132" t="s">
        <v>306</v>
      </c>
      <c r="D359" s="93">
        <v>4.0599999999999996</v>
      </c>
      <c r="E359" s="93"/>
      <c r="F359" s="101">
        <f>TRUNC(E359*D359,2)</f>
        <v>0</v>
      </c>
      <c r="K359" s="354"/>
    </row>
    <row r="360" spans="1:11" ht="20.100000000000001" customHeight="1" outlineLevel="2">
      <c r="A360" s="91" t="s">
        <v>1235</v>
      </c>
      <c r="B360" s="135" t="s">
        <v>437</v>
      </c>
      <c r="C360" s="132" t="s">
        <v>306</v>
      </c>
      <c r="D360" s="137">
        <v>39.96</v>
      </c>
      <c r="E360" s="93"/>
      <c r="F360" s="101">
        <f>TRUNC(E360*D360,2)</f>
        <v>0</v>
      </c>
      <c r="K360" s="354"/>
    </row>
    <row r="361" spans="1:11" ht="20.100000000000001" customHeight="1" outlineLevel="2">
      <c r="A361" s="91"/>
      <c r="B361" s="131"/>
      <c r="C361" s="132"/>
      <c r="D361" s="93"/>
      <c r="E361" s="93"/>
      <c r="F361" s="101"/>
      <c r="K361" s="354"/>
    </row>
    <row r="362" spans="1:11" ht="20.100000000000001" customHeight="1" outlineLevel="2">
      <c r="A362" s="96" t="s">
        <v>1236</v>
      </c>
      <c r="B362" s="130" t="s">
        <v>469</v>
      </c>
      <c r="C362" s="94"/>
      <c r="D362" s="95"/>
      <c r="E362" s="93"/>
      <c r="F362" s="149"/>
      <c r="K362" s="354"/>
    </row>
    <row r="363" spans="1:11" ht="20.100000000000001" customHeight="1" outlineLevel="2">
      <c r="A363" s="91" t="s">
        <v>1241</v>
      </c>
      <c r="B363" s="131" t="s">
        <v>436</v>
      </c>
      <c r="C363" s="132" t="s">
        <v>9</v>
      </c>
      <c r="D363" s="93">
        <v>31.96</v>
      </c>
      <c r="E363" s="93"/>
      <c r="F363" s="101">
        <f>TRUNC(E363*D363,2)</f>
        <v>0</v>
      </c>
      <c r="K363" s="354"/>
    </row>
    <row r="364" spans="1:11" ht="20.100000000000001" customHeight="1" outlineLevel="2">
      <c r="A364" s="91" t="s">
        <v>1242</v>
      </c>
      <c r="B364" s="131" t="s">
        <v>2541</v>
      </c>
      <c r="C364" s="132" t="s">
        <v>3122</v>
      </c>
      <c r="D364" s="93">
        <v>703.8</v>
      </c>
      <c r="E364" s="93"/>
      <c r="F364" s="101">
        <f>TRUNC(E364*D364,2)</f>
        <v>0</v>
      </c>
      <c r="K364" s="354"/>
    </row>
    <row r="365" spans="1:11" ht="20.100000000000001" customHeight="1" outlineLevel="2">
      <c r="A365" s="91" t="s">
        <v>1243</v>
      </c>
      <c r="B365" s="131" t="s">
        <v>423</v>
      </c>
      <c r="C365" s="132" t="s">
        <v>306</v>
      </c>
      <c r="D365" s="93">
        <v>3.91</v>
      </c>
      <c r="E365" s="93"/>
      <c r="F365" s="101">
        <f>TRUNC(E365*D365,2)</f>
        <v>0</v>
      </c>
      <c r="K365" s="354"/>
    </row>
    <row r="366" spans="1:11" ht="20.100000000000001" customHeight="1" outlineLevel="2">
      <c r="A366" s="91" t="s">
        <v>1244</v>
      </c>
      <c r="B366" s="135" t="s">
        <v>437</v>
      </c>
      <c r="C366" s="132" t="s">
        <v>306</v>
      </c>
      <c r="D366" s="137">
        <v>41.66</v>
      </c>
      <c r="E366" s="93"/>
      <c r="F366" s="101">
        <f>TRUNC(E366*D366,2)</f>
        <v>0</v>
      </c>
      <c r="K366" s="354"/>
    </row>
    <row r="367" spans="1:11" ht="20.100000000000001" customHeight="1" outlineLevel="2">
      <c r="A367" s="91"/>
      <c r="B367" s="131"/>
      <c r="C367" s="132"/>
      <c r="D367" s="93"/>
      <c r="E367" s="93"/>
      <c r="F367" s="101"/>
      <c r="K367" s="354"/>
    </row>
    <row r="368" spans="1:11" ht="20.100000000000001" customHeight="1" outlineLevel="2">
      <c r="A368" s="96" t="s">
        <v>1245</v>
      </c>
      <c r="B368" s="130" t="s">
        <v>470</v>
      </c>
      <c r="C368" s="94"/>
      <c r="D368" s="95"/>
      <c r="E368" s="93"/>
      <c r="F368" s="149"/>
      <c r="K368" s="354"/>
    </row>
    <row r="369" spans="1:11" ht="20.100000000000001" customHeight="1" outlineLevel="2">
      <c r="A369" s="91" t="s">
        <v>1237</v>
      </c>
      <c r="B369" s="131" t="s">
        <v>436</v>
      </c>
      <c r="C369" s="132" t="s">
        <v>9</v>
      </c>
      <c r="D369" s="93">
        <v>31.96</v>
      </c>
      <c r="E369" s="93"/>
      <c r="F369" s="101">
        <f>TRUNC(E369*D369,2)</f>
        <v>0</v>
      </c>
      <c r="K369" s="354"/>
    </row>
    <row r="370" spans="1:11" ht="20.100000000000001" customHeight="1" outlineLevel="2">
      <c r="A370" s="91" t="s">
        <v>1238</v>
      </c>
      <c r="B370" s="131" t="s">
        <v>2541</v>
      </c>
      <c r="C370" s="132" t="s">
        <v>3122</v>
      </c>
      <c r="D370" s="93">
        <v>691.2</v>
      </c>
      <c r="E370" s="93"/>
      <c r="F370" s="101">
        <f>TRUNC(E370*D370,2)</f>
        <v>0</v>
      </c>
      <c r="K370" s="354"/>
    </row>
    <row r="371" spans="1:11" ht="20.100000000000001" customHeight="1" outlineLevel="2">
      <c r="A371" s="91" t="s">
        <v>1239</v>
      </c>
      <c r="B371" s="131" t="s">
        <v>423</v>
      </c>
      <c r="C371" s="132" t="s">
        <v>306</v>
      </c>
      <c r="D371" s="93">
        <v>3.84</v>
      </c>
      <c r="E371" s="93"/>
      <c r="F371" s="101">
        <f>TRUNC(E371*D371,2)</f>
        <v>0</v>
      </c>
      <c r="K371" s="354"/>
    </row>
    <row r="372" spans="1:11" ht="20.100000000000001" customHeight="1" outlineLevel="2">
      <c r="A372" s="91" t="s">
        <v>1240</v>
      </c>
      <c r="B372" s="135" t="s">
        <v>437</v>
      </c>
      <c r="C372" s="132" t="s">
        <v>306</v>
      </c>
      <c r="D372" s="137">
        <v>38.89</v>
      </c>
      <c r="E372" s="93"/>
      <c r="F372" s="101">
        <f>TRUNC(E372*D372,2)</f>
        <v>0</v>
      </c>
      <c r="K372" s="354"/>
    </row>
    <row r="373" spans="1:11" ht="20.100000000000001" customHeight="1" outlineLevel="2">
      <c r="A373" s="91"/>
      <c r="B373" s="131"/>
      <c r="C373" s="132"/>
      <c r="D373" s="93"/>
      <c r="E373" s="93"/>
      <c r="F373" s="101"/>
      <c r="K373" s="354"/>
    </row>
    <row r="374" spans="1:11" ht="20.100000000000001" customHeight="1" outlineLevel="2">
      <c r="A374" s="96" t="s">
        <v>1246</v>
      </c>
      <c r="B374" s="130" t="s">
        <v>471</v>
      </c>
      <c r="C374" s="94"/>
      <c r="D374" s="95"/>
      <c r="E374" s="93"/>
      <c r="F374" s="149"/>
      <c r="K374" s="354"/>
    </row>
    <row r="375" spans="1:11" ht="20.100000000000001" customHeight="1" outlineLevel="2">
      <c r="A375" s="91" t="s">
        <v>1247</v>
      </c>
      <c r="B375" s="131" t="s">
        <v>436</v>
      </c>
      <c r="C375" s="132" t="s">
        <v>9</v>
      </c>
      <c r="D375" s="93">
        <v>32.01</v>
      </c>
      <c r="E375" s="93"/>
      <c r="F375" s="101">
        <f>TRUNC(E375*D375,2)</f>
        <v>0</v>
      </c>
      <c r="K375" s="354"/>
    </row>
    <row r="376" spans="1:11" ht="20.100000000000001" customHeight="1" outlineLevel="2">
      <c r="A376" s="91" t="s">
        <v>1248</v>
      </c>
      <c r="B376" s="131" t="s">
        <v>2541</v>
      </c>
      <c r="C376" s="132" t="s">
        <v>3122</v>
      </c>
      <c r="D376" s="93">
        <v>693</v>
      </c>
      <c r="E376" s="93"/>
      <c r="F376" s="101">
        <f>TRUNC(E376*D376,2)</f>
        <v>0</v>
      </c>
      <c r="K376" s="354"/>
    </row>
    <row r="377" spans="1:11" ht="20.100000000000001" customHeight="1" outlineLevel="2">
      <c r="A377" s="91" t="s">
        <v>1249</v>
      </c>
      <c r="B377" s="131" t="s">
        <v>423</v>
      </c>
      <c r="C377" s="132" t="s">
        <v>306</v>
      </c>
      <c r="D377" s="93">
        <v>3.85</v>
      </c>
      <c r="E377" s="93"/>
      <c r="F377" s="101">
        <f>TRUNC(E377*D377,2)</f>
        <v>0</v>
      </c>
      <c r="K377" s="354"/>
    </row>
    <row r="378" spans="1:11" ht="20.100000000000001" customHeight="1" outlineLevel="2">
      <c r="A378" s="91" t="s">
        <v>1250</v>
      </c>
      <c r="B378" s="135" t="s">
        <v>437</v>
      </c>
      <c r="C378" s="132" t="s">
        <v>306</v>
      </c>
      <c r="D378" s="137">
        <v>39.08</v>
      </c>
      <c r="E378" s="93"/>
      <c r="F378" s="101">
        <f>TRUNC(E378*D378,2)</f>
        <v>0</v>
      </c>
      <c r="K378" s="354"/>
    </row>
    <row r="379" spans="1:11" ht="20.100000000000001" customHeight="1" outlineLevel="2">
      <c r="A379" s="91"/>
      <c r="B379" s="131"/>
      <c r="C379" s="132"/>
      <c r="D379" s="93"/>
      <c r="E379" s="93"/>
      <c r="F379" s="101"/>
      <c r="K379" s="354"/>
    </row>
    <row r="380" spans="1:11" ht="20.100000000000001" customHeight="1" outlineLevel="2">
      <c r="A380" s="96" t="s">
        <v>1251</v>
      </c>
      <c r="B380" s="130" t="s">
        <v>472</v>
      </c>
      <c r="C380" s="94"/>
      <c r="D380" s="95"/>
      <c r="E380" s="93"/>
      <c r="F380" s="149"/>
      <c r="K380" s="354"/>
    </row>
    <row r="381" spans="1:11" ht="20.100000000000001" customHeight="1" outlineLevel="2">
      <c r="A381" s="91" t="s">
        <v>1252</v>
      </c>
      <c r="B381" s="131" t="s">
        <v>436</v>
      </c>
      <c r="C381" s="132" t="s">
        <v>9</v>
      </c>
      <c r="D381" s="93">
        <v>32.01</v>
      </c>
      <c r="E381" s="93"/>
      <c r="F381" s="101">
        <f>TRUNC(E381*D381,2)</f>
        <v>0</v>
      </c>
      <c r="K381" s="354"/>
    </row>
    <row r="382" spans="1:11" ht="20.100000000000001" customHeight="1" outlineLevel="2">
      <c r="A382" s="91" t="s">
        <v>1253</v>
      </c>
      <c r="B382" s="131" t="s">
        <v>2541</v>
      </c>
      <c r="C382" s="132" t="s">
        <v>3122</v>
      </c>
      <c r="D382" s="93">
        <v>691.2</v>
      </c>
      <c r="E382" s="93"/>
      <c r="F382" s="101">
        <f>TRUNC(E382*D382,2)</f>
        <v>0</v>
      </c>
      <c r="K382" s="354"/>
    </row>
    <row r="383" spans="1:11" ht="20.100000000000001" customHeight="1" outlineLevel="2">
      <c r="A383" s="91" t="s">
        <v>1254</v>
      </c>
      <c r="B383" s="131" t="s">
        <v>423</v>
      </c>
      <c r="C383" s="132" t="s">
        <v>306</v>
      </c>
      <c r="D383" s="93">
        <v>3.84</v>
      </c>
      <c r="E383" s="93"/>
      <c r="F383" s="101">
        <f>TRUNC(E383*D383,2)</f>
        <v>0</v>
      </c>
      <c r="K383" s="354"/>
    </row>
    <row r="384" spans="1:11" ht="20.100000000000001" customHeight="1" outlineLevel="2">
      <c r="A384" s="91" t="s">
        <v>1255</v>
      </c>
      <c r="B384" s="135" t="s">
        <v>437</v>
      </c>
      <c r="C384" s="132" t="s">
        <v>306</v>
      </c>
      <c r="D384" s="137">
        <v>39.08</v>
      </c>
      <c r="E384" s="93"/>
      <c r="F384" s="101">
        <f>TRUNC(E384*D384,2)</f>
        <v>0</v>
      </c>
      <c r="K384" s="354"/>
    </row>
    <row r="385" spans="1:11" ht="20.100000000000001" customHeight="1" outlineLevel="2">
      <c r="A385" s="91"/>
      <c r="B385" s="131"/>
      <c r="C385" s="132"/>
      <c r="D385" s="93"/>
      <c r="E385" s="93"/>
      <c r="F385" s="101"/>
      <c r="K385" s="354"/>
    </row>
    <row r="386" spans="1:11" ht="20.100000000000001" customHeight="1" outlineLevel="2">
      <c r="A386" s="96" t="s">
        <v>1256</v>
      </c>
      <c r="B386" s="130" t="s">
        <v>473</v>
      </c>
      <c r="C386" s="94"/>
      <c r="D386" s="95"/>
      <c r="E386" s="93"/>
      <c r="F386" s="149"/>
      <c r="K386" s="354"/>
    </row>
    <row r="387" spans="1:11" ht="20.100000000000001" customHeight="1" outlineLevel="2">
      <c r="A387" s="91" t="s">
        <v>1257</v>
      </c>
      <c r="B387" s="131" t="s">
        <v>436</v>
      </c>
      <c r="C387" s="132" t="s">
        <v>9</v>
      </c>
      <c r="D387" s="93">
        <v>17.46</v>
      </c>
      <c r="E387" s="93"/>
      <c r="F387" s="101">
        <f>TRUNC(E387*D387,2)</f>
        <v>0</v>
      </c>
      <c r="K387" s="354"/>
    </row>
    <row r="388" spans="1:11" ht="20.100000000000001" customHeight="1" outlineLevel="2">
      <c r="A388" s="91" t="s">
        <v>1258</v>
      </c>
      <c r="B388" s="131" t="s">
        <v>2541</v>
      </c>
      <c r="C388" s="132" t="s">
        <v>3122</v>
      </c>
      <c r="D388" s="93">
        <v>378</v>
      </c>
      <c r="E388" s="93"/>
      <c r="F388" s="101">
        <f>TRUNC(E388*D388,2)</f>
        <v>0</v>
      </c>
      <c r="K388" s="354"/>
    </row>
    <row r="389" spans="1:11" ht="20.100000000000001" customHeight="1" outlineLevel="2">
      <c r="A389" s="91" t="s">
        <v>1259</v>
      </c>
      <c r="B389" s="131" t="s">
        <v>423</v>
      </c>
      <c r="C389" s="132" t="s">
        <v>306</v>
      </c>
      <c r="D389" s="93">
        <v>2.1</v>
      </c>
      <c r="E389" s="93"/>
      <c r="F389" s="101">
        <f>TRUNC(E389*D389,2)</f>
        <v>0</v>
      </c>
      <c r="K389" s="354"/>
    </row>
    <row r="390" spans="1:11" ht="20.100000000000001" customHeight="1" outlineLevel="2">
      <c r="A390" s="91" t="s">
        <v>1260</v>
      </c>
      <c r="B390" s="135" t="s">
        <v>437</v>
      </c>
      <c r="C390" s="132" t="s">
        <v>306</v>
      </c>
      <c r="D390" s="137">
        <v>10.35</v>
      </c>
      <c r="E390" s="93"/>
      <c r="F390" s="101">
        <f>TRUNC(E390*D390,2)</f>
        <v>0</v>
      </c>
      <c r="K390" s="354"/>
    </row>
    <row r="391" spans="1:11" ht="20.100000000000001" customHeight="1" outlineLevel="2">
      <c r="A391" s="91"/>
      <c r="B391" s="131"/>
      <c r="C391" s="132"/>
      <c r="D391" s="93"/>
      <c r="E391" s="93"/>
      <c r="F391" s="101"/>
      <c r="K391" s="354"/>
    </row>
    <row r="392" spans="1:11" ht="20.100000000000001" customHeight="1" outlineLevel="2">
      <c r="A392" s="96" t="s">
        <v>1261</v>
      </c>
      <c r="B392" s="130" t="s">
        <v>474</v>
      </c>
      <c r="C392" s="94"/>
      <c r="D392" s="95"/>
      <c r="E392" s="93"/>
      <c r="F392" s="149"/>
      <c r="K392" s="354"/>
    </row>
    <row r="393" spans="1:11" ht="20.100000000000001" customHeight="1" outlineLevel="2">
      <c r="A393" s="91" t="s">
        <v>1262</v>
      </c>
      <c r="B393" s="131" t="s">
        <v>436</v>
      </c>
      <c r="C393" s="132" t="s">
        <v>9</v>
      </c>
      <c r="D393" s="93">
        <v>15.37</v>
      </c>
      <c r="E393" s="93"/>
      <c r="F393" s="101">
        <f>TRUNC(E393*D393,2)</f>
        <v>0</v>
      </c>
      <c r="K393" s="354"/>
    </row>
    <row r="394" spans="1:11" ht="20.100000000000001" customHeight="1" outlineLevel="2">
      <c r="A394" s="91" t="s">
        <v>1263</v>
      </c>
      <c r="B394" s="131" t="s">
        <v>2541</v>
      </c>
      <c r="C394" s="132" t="s">
        <v>3122</v>
      </c>
      <c r="D394" s="93">
        <v>322.2</v>
      </c>
      <c r="E394" s="93"/>
      <c r="F394" s="101">
        <f>TRUNC(E394*D394,2)</f>
        <v>0</v>
      </c>
      <c r="K394" s="354"/>
    </row>
    <row r="395" spans="1:11" ht="20.100000000000001" customHeight="1" outlineLevel="2">
      <c r="A395" s="91" t="s">
        <v>1264</v>
      </c>
      <c r="B395" s="131" t="s">
        <v>423</v>
      </c>
      <c r="C395" s="132" t="s">
        <v>306</v>
      </c>
      <c r="D395" s="93">
        <v>1.79</v>
      </c>
      <c r="E395" s="93"/>
      <c r="F395" s="101">
        <f>TRUNC(E395*D395,2)</f>
        <v>0</v>
      </c>
      <c r="K395" s="354"/>
    </row>
    <row r="396" spans="1:11" ht="20.100000000000001" customHeight="1" outlineLevel="2">
      <c r="A396" s="91" t="s">
        <v>1265</v>
      </c>
      <c r="B396" s="135" t="s">
        <v>437</v>
      </c>
      <c r="C396" s="132" t="s">
        <v>306</v>
      </c>
      <c r="D396" s="137">
        <v>8.9</v>
      </c>
      <c r="E396" s="93"/>
      <c r="F396" s="101">
        <f>TRUNC(E396*D396,2)</f>
        <v>0</v>
      </c>
      <c r="K396" s="354"/>
    </row>
    <row r="397" spans="1:11" ht="20.100000000000001" customHeight="1" outlineLevel="2">
      <c r="A397" s="91"/>
      <c r="B397" s="131"/>
      <c r="C397" s="132"/>
      <c r="D397" s="93"/>
      <c r="E397" s="93"/>
      <c r="F397" s="101"/>
      <c r="K397" s="354"/>
    </row>
    <row r="398" spans="1:11" ht="20.100000000000001" customHeight="1" outlineLevel="2">
      <c r="A398" s="96" t="s">
        <v>1266</v>
      </c>
      <c r="B398" s="130" t="s">
        <v>475</v>
      </c>
      <c r="C398" s="94"/>
      <c r="D398" s="95"/>
      <c r="E398" s="93"/>
      <c r="F398" s="149"/>
      <c r="K398" s="354"/>
    </row>
    <row r="399" spans="1:11" ht="20.100000000000001" customHeight="1" outlineLevel="2">
      <c r="A399" s="91" t="s">
        <v>1267</v>
      </c>
      <c r="B399" s="131" t="s">
        <v>436</v>
      </c>
      <c r="C399" s="132" t="s">
        <v>9</v>
      </c>
      <c r="D399" s="93">
        <v>24.19</v>
      </c>
      <c r="E399" s="93"/>
      <c r="F399" s="101">
        <f>TRUNC(E399*D399,2)</f>
        <v>0</v>
      </c>
      <c r="K399" s="354"/>
    </row>
    <row r="400" spans="1:11" ht="20.100000000000001" customHeight="1" outlineLevel="2">
      <c r="A400" s="91" t="s">
        <v>1268</v>
      </c>
      <c r="B400" s="131" t="s">
        <v>2541</v>
      </c>
      <c r="C400" s="132" t="s">
        <v>3122</v>
      </c>
      <c r="D400" s="93">
        <v>576</v>
      </c>
      <c r="E400" s="93"/>
      <c r="F400" s="101">
        <f>TRUNC(E400*D400,2)</f>
        <v>0</v>
      </c>
      <c r="K400" s="354"/>
    </row>
    <row r="401" spans="1:11" ht="20.100000000000001" customHeight="1" outlineLevel="2">
      <c r="A401" s="91" t="s">
        <v>1269</v>
      </c>
      <c r="B401" s="131" t="s">
        <v>423</v>
      </c>
      <c r="C401" s="132" t="s">
        <v>306</v>
      </c>
      <c r="D401" s="93">
        <v>3.2</v>
      </c>
      <c r="E401" s="93"/>
      <c r="F401" s="101">
        <f>TRUNC(E401*D401,2)</f>
        <v>0</v>
      </c>
      <c r="K401" s="354"/>
    </row>
    <row r="402" spans="1:11" ht="20.100000000000001" customHeight="1" outlineLevel="2">
      <c r="A402" s="91" t="s">
        <v>1270</v>
      </c>
      <c r="B402" s="135" t="s">
        <v>437</v>
      </c>
      <c r="C402" s="132" t="s">
        <v>306</v>
      </c>
      <c r="D402" s="137">
        <v>39.75</v>
      </c>
      <c r="E402" s="93"/>
      <c r="F402" s="101">
        <f>TRUNC(E402*D402,2)</f>
        <v>0</v>
      </c>
      <c r="K402" s="354"/>
    </row>
    <row r="403" spans="1:11" ht="20.100000000000001" customHeight="1" outlineLevel="2">
      <c r="A403" s="91"/>
      <c r="B403" s="131"/>
      <c r="C403" s="132"/>
      <c r="D403" s="93"/>
      <c r="E403" s="93"/>
      <c r="F403" s="101"/>
      <c r="K403" s="354"/>
    </row>
    <row r="404" spans="1:11" ht="20.100000000000001" customHeight="1" outlineLevel="2">
      <c r="A404" s="96" t="s">
        <v>1271</v>
      </c>
      <c r="B404" s="130" t="s">
        <v>476</v>
      </c>
      <c r="C404" s="94"/>
      <c r="D404" s="95"/>
      <c r="E404" s="93"/>
      <c r="F404" s="149"/>
      <c r="K404" s="354"/>
    </row>
    <row r="405" spans="1:11" ht="20.100000000000001" customHeight="1" outlineLevel="2">
      <c r="A405" s="91" t="s">
        <v>1272</v>
      </c>
      <c r="B405" s="131" t="s">
        <v>436</v>
      </c>
      <c r="C405" s="132" t="s">
        <v>9</v>
      </c>
      <c r="D405" s="93">
        <v>38.26</v>
      </c>
      <c r="E405" s="93"/>
      <c r="F405" s="101">
        <f>TRUNC(E405*D405,2)</f>
        <v>0</v>
      </c>
      <c r="K405" s="354"/>
    </row>
    <row r="406" spans="1:11" ht="20.100000000000001" customHeight="1" outlineLevel="2">
      <c r="A406" s="91" t="s">
        <v>1273</v>
      </c>
      <c r="B406" s="131" t="s">
        <v>2541</v>
      </c>
      <c r="C406" s="132" t="s">
        <v>3122</v>
      </c>
      <c r="D406" s="93">
        <v>621</v>
      </c>
      <c r="E406" s="93"/>
      <c r="F406" s="101">
        <f>TRUNC(E406*D406,2)</f>
        <v>0</v>
      </c>
      <c r="K406" s="354"/>
    </row>
    <row r="407" spans="1:11" ht="20.100000000000001" customHeight="1" outlineLevel="2">
      <c r="A407" s="91" t="s">
        <v>1274</v>
      </c>
      <c r="B407" s="131" t="s">
        <v>423</v>
      </c>
      <c r="C407" s="132" t="s">
        <v>306</v>
      </c>
      <c r="D407" s="93">
        <v>3.45</v>
      </c>
      <c r="E407" s="93"/>
      <c r="F407" s="101">
        <f>TRUNC(E407*D407,2)</f>
        <v>0</v>
      </c>
      <c r="K407" s="354"/>
    </row>
    <row r="408" spans="1:11" ht="20.100000000000001" customHeight="1" outlineLevel="2">
      <c r="A408" s="91" t="s">
        <v>1275</v>
      </c>
      <c r="B408" s="135" t="s">
        <v>437</v>
      </c>
      <c r="C408" s="132" t="s">
        <v>306</v>
      </c>
      <c r="D408" s="137">
        <v>138.88999999999999</v>
      </c>
      <c r="E408" s="93"/>
      <c r="F408" s="101">
        <f>TRUNC(E408*D408,2)</f>
        <v>0</v>
      </c>
      <c r="K408" s="354"/>
    </row>
    <row r="409" spans="1:11" ht="20.100000000000001" customHeight="1" outlineLevel="2">
      <c r="A409" s="91"/>
      <c r="B409" s="131"/>
      <c r="C409" s="132"/>
      <c r="D409" s="93"/>
      <c r="E409" s="93"/>
      <c r="F409" s="101"/>
      <c r="K409" s="354"/>
    </row>
    <row r="410" spans="1:11" ht="20.100000000000001" customHeight="1" outlineLevel="2">
      <c r="A410" s="96" t="s">
        <v>1276</v>
      </c>
      <c r="B410" s="130" t="s">
        <v>477</v>
      </c>
      <c r="C410" s="94"/>
      <c r="D410" s="95"/>
      <c r="E410" s="93"/>
      <c r="F410" s="149"/>
      <c r="K410" s="354"/>
    </row>
    <row r="411" spans="1:11" ht="20.100000000000001" customHeight="1" outlineLevel="2">
      <c r="A411" s="91" t="s">
        <v>1277</v>
      </c>
      <c r="B411" s="131" t="s">
        <v>436</v>
      </c>
      <c r="C411" s="132" t="s">
        <v>9</v>
      </c>
      <c r="D411" s="93">
        <v>228.19</v>
      </c>
      <c r="E411" s="93"/>
      <c r="F411" s="101">
        <f>TRUNC(E411*D411,2)</f>
        <v>0</v>
      </c>
      <c r="K411" s="354"/>
    </row>
    <row r="412" spans="1:11" ht="20.100000000000001" customHeight="1" outlineLevel="2">
      <c r="A412" s="91" t="s">
        <v>1278</v>
      </c>
      <c r="B412" s="131" t="s">
        <v>2541</v>
      </c>
      <c r="C412" s="132" t="s">
        <v>3122</v>
      </c>
      <c r="D412" s="93">
        <v>1483.2</v>
      </c>
      <c r="E412" s="93"/>
      <c r="F412" s="101">
        <f>TRUNC(E412*D412,2)</f>
        <v>0</v>
      </c>
      <c r="K412" s="354"/>
    </row>
    <row r="413" spans="1:11" ht="20.100000000000001" customHeight="1" outlineLevel="2">
      <c r="A413" s="91" t="s">
        <v>1279</v>
      </c>
      <c r="B413" s="131" t="s">
        <v>423</v>
      </c>
      <c r="C413" s="132" t="s">
        <v>306</v>
      </c>
      <c r="D413" s="93">
        <v>8.24</v>
      </c>
      <c r="E413" s="93"/>
      <c r="F413" s="101">
        <f>TRUNC(E413*D413,2)</f>
        <v>0</v>
      </c>
      <c r="K413" s="354"/>
    </row>
    <row r="414" spans="1:11" ht="20.100000000000001" customHeight="1" outlineLevel="2">
      <c r="A414" s="91" t="s">
        <v>1280</v>
      </c>
      <c r="B414" s="135" t="s">
        <v>437</v>
      </c>
      <c r="C414" s="132" t="s">
        <v>306</v>
      </c>
      <c r="D414" s="137">
        <v>177.28</v>
      </c>
      <c r="E414" s="93"/>
      <c r="F414" s="101">
        <f>TRUNC(E414*D414,2)</f>
        <v>0</v>
      </c>
      <c r="K414" s="354"/>
    </row>
    <row r="415" spans="1:11" ht="20.100000000000001" customHeight="1" outlineLevel="2">
      <c r="A415" s="91"/>
      <c r="B415" s="131"/>
      <c r="C415" s="132"/>
      <c r="D415" s="93"/>
      <c r="E415" s="93"/>
      <c r="F415" s="101"/>
      <c r="K415" s="354"/>
    </row>
    <row r="416" spans="1:11" ht="20.100000000000001" customHeight="1" outlineLevel="2">
      <c r="A416" s="96" t="s">
        <v>1281</v>
      </c>
      <c r="B416" s="130" t="s">
        <v>478</v>
      </c>
      <c r="C416" s="94"/>
      <c r="D416" s="95"/>
      <c r="E416" s="93"/>
      <c r="F416" s="149"/>
      <c r="K416" s="354"/>
    </row>
    <row r="417" spans="1:11" ht="20.100000000000001" customHeight="1" outlineLevel="2">
      <c r="A417" s="91" t="s">
        <v>1282</v>
      </c>
      <c r="B417" s="131" t="s">
        <v>436</v>
      </c>
      <c r="C417" s="132" t="s">
        <v>9</v>
      </c>
      <c r="D417" s="93">
        <v>226.46</v>
      </c>
      <c r="E417" s="93"/>
      <c r="F417" s="101">
        <f>TRUNC(E417*D417,2)</f>
        <v>0</v>
      </c>
      <c r="K417" s="354"/>
    </row>
    <row r="418" spans="1:11" ht="20.100000000000001" customHeight="1" outlineLevel="2">
      <c r="A418" s="91" t="s">
        <v>1283</v>
      </c>
      <c r="B418" s="131" t="s">
        <v>2541</v>
      </c>
      <c r="C418" s="132" t="s">
        <v>3122</v>
      </c>
      <c r="D418" s="93">
        <v>3921.3</v>
      </c>
      <c r="E418" s="93"/>
      <c r="F418" s="101">
        <f>TRUNC(E418*D418,2)</f>
        <v>0</v>
      </c>
      <c r="K418" s="354"/>
    </row>
    <row r="419" spans="1:11" ht="20.100000000000001" customHeight="1" outlineLevel="2">
      <c r="A419" s="91" t="s">
        <v>1284</v>
      </c>
      <c r="B419" s="131" t="s">
        <v>423</v>
      </c>
      <c r="C419" s="132" t="s">
        <v>306</v>
      </c>
      <c r="D419" s="93">
        <v>21.785</v>
      </c>
      <c r="E419" s="93"/>
      <c r="F419" s="101">
        <f>TRUNC(E419*D419,2)</f>
        <v>0</v>
      </c>
      <c r="K419" s="354"/>
    </row>
    <row r="420" spans="1:11" ht="20.100000000000001" customHeight="1" outlineLevel="2">
      <c r="A420" s="91"/>
      <c r="B420" s="131"/>
      <c r="C420" s="132"/>
      <c r="D420" s="93"/>
      <c r="E420" s="93"/>
      <c r="F420" s="101"/>
      <c r="K420" s="354"/>
    </row>
    <row r="421" spans="1:11" ht="20.100000000000001" customHeight="1" outlineLevel="2">
      <c r="A421" s="96" t="s">
        <v>1285</v>
      </c>
      <c r="B421" s="130" t="s">
        <v>479</v>
      </c>
      <c r="C421" s="94"/>
      <c r="D421" s="95"/>
      <c r="E421" s="93"/>
      <c r="F421" s="149"/>
      <c r="K421" s="354"/>
    </row>
    <row r="422" spans="1:11" ht="20.100000000000001" customHeight="1" outlineLevel="2">
      <c r="A422" s="91" t="s">
        <v>1286</v>
      </c>
      <c r="B422" s="131" t="s">
        <v>436</v>
      </c>
      <c r="C422" s="132" t="s">
        <v>9</v>
      </c>
      <c r="D422" s="93">
        <v>852.4</v>
      </c>
      <c r="E422" s="93"/>
      <c r="F422" s="101">
        <f>TRUNC(E422*D422,2)</f>
        <v>0</v>
      </c>
      <c r="K422" s="354"/>
    </row>
    <row r="423" spans="1:11" ht="20.100000000000001" customHeight="1" outlineLevel="2">
      <c r="A423" s="91" t="s">
        <v>1287</v>
      </c>
      <c r="B423" s="131" t="s">
        <v>2541</v>
      </c>
      <c r="C423" s="132" t="s">
        <v>3122</v>
      </c>
      <c r="D423" s="93">
        <v>15989.4</v>
      </c>
      <c r="E423" s="93"/>
      <c r="F423" s="101">
        <f>TRUNC(E423*D423,2)</f>
        <v>0</v>
      </c>
      <c r="K423" s="354"/>
    </row>
    <row r="424" spans="1:11" ht="20.100000000000001" customHeight="1" outlineLevel="2">
      <c r="A424" s="91" t="s">
        <v>1288</v>
      </c>
      <c r="B424" s="131" t="s">
        <v>423</v>
      </c>
      <c r="C424" s="132" t="s">
        <v>306</v>
      </c>
      <c r="D424" s="93">
        <v>88.83</v>
      </c>
      <c r="E424" s="93"/>
      <c r="F424" s="101">
        <f>TRUNC(E424*D424,2)</f>
        <v>0</v>
      </c>
      <c r="K424" s="354"/>
    </row>
    <row r="425" spans="1:11" ht="20.100000000000001" customHeight="1" outlineLevel="2">
      <c r="A425" s="91"/>
      <c r="B425" s="131"/>
      <c r="C425" s="132"/>
      <c r="D425" s="93"/>
      <c r="E425" s="93"/>
      <c r="F425" s="101"/>
      <c r="K425" s="354"/>
    </row>
    <row r="426" spans="1:11" ht="20.100000000000001" customHeight="1" outlineLevel="2">
      <c r="A426" s="96" t="s">
        <v>1289</v>
      </c>
      <c r="B426" s="130" t="s">
        <v>480</v>
      </c>
      <c r="C426" s="94"/>
      <c r="D426" s="95"/>
      <c r="E426" s="93"/>
      <c r="F426" s="149"/>
      <c r="K426" s="354"/>
    </row>
    <row r="427" spans="1:11" ht="20.100000000000001" customHeight="1" outlineLevel="2">
      <c r="A427" s="91" t="s">
        <v>1290</v>
      </c>
      <c r="B427" s="131" t="s">
        <v>436</v>
      </c>
      <c r="C427" s="132" t="s">
        <v>9</v>
      </c>
      <c r="D427" s="93">
        <v>235.89</v>
      </c>
      <c r="E427" s="93"/>
      <c r="F427" s="101">
        <f>TRUNC(E427*D427,2)</f>
        <v>0</v>
      </c>
      <c r="K427" s="354"/>
    </row>
    <row r="428" spans="1:11" ht="20.100000000000001" customHeight="1" outlineLevel="2">
      <c r="A428" s="91" t="s">
        <v>1291</v>
      </c>
      <c r="B428" s="131" t="s">
        <v>2541</v>
      </c>
      <c r="C428" s="132" t="s">
        <v>3122</v>
      </c>
      <c r="D428" s="93">
        <v>6017.4</v>
      </c>
      <c r="E428" s="93"/>
      <c r="F428" s="101">
        <f>TRUNC(E428*D428,2)</f>
        <v>0</v>
      </c>
      <c r="K428" s="354"/>
    </row>
    <row r="429" spans="1:11" ht="20.100000000000001" customHeight="1" outlineLevel="2">
      <c r="A429" s="91" t="s">
        <v>1292</v>
      </c>
      <c r="B429" s="131" t="s">
        <v>423</v>
      </c>
      <c r="C429" s="132" t="s">
        <v>306</v>
      </c>
      <c r="D429" s="93">
        <v>33.43</v>
      </c>
      <c r="E429" s="93"/>
      <c r="F429" s="101">
        <f>TRUNC(E429*D429,2)</f>
        <v>0</v>
      </c>
      <c r="K429" s="354"/>
    </row>
    <row r="430" spans="1:11" ht="20.100000000000001" customHeight="1" outlineLevel="2">
      <c r="A430" s="91" t="s">
        <v>1293</v>
      </c>
      <c r="B430" s="135" t="s">
        <v>481</v>
      </c>
      <c r="C430" s="132" t="s">
        <v>306</v>
      </c>
      <c r="D430" s="137">
        <v>611.69000000000005</v>
      </c>
      <c r="E430" s="93"/>
      <c r="F430" s="101">
        <f>TRUNC(E430*D430,2)</f>
        <v>0</v>
      </c>
      <c r="K430" s="354"/>
    </row>
    <row r="431" spans="1:11" ht="20.100000000000001" customHeight="1" outlineLevel="2">
      <c r="A431" s="91"/>
      <c r="B431" s="131"/>
      <c r="C431" s="132"/>
      <c r="D431" s="93"/>
      <c r="E431" s="93"/>
      <c r="F431" s="101"/>
      <c r="K431" s="354"/>
    </row>
    <row r="432" spans="1:11" ht="20.100000000000001" customHeight="1" outlineLevel="2">
      <c r="A432" s="96" t="s">
        <v>1294</v>
      </c>
      <c r="B432" s="130" t="s">
        <v>482</v>
      </c>
      <c r="C432" s="94"/>
      <c r="D432" s="95"/>
      <c r="E432" s="93"/>
      <c r="F432" s="149"/>
      <c r="K432" s="354"/>
    </row>
    <row r="433" spans="1:14" ht="20.100000000000001" customHeight="1" outlineLevel="2">
      <c r="A433" s="91" t="s">
        <v>1295</v>
      </c>
      <c r="B433" s="131" t="s">
        <v>436</v>
      </c>
      <c r="C433" s="132" t="s">
        <v>9</v>
      </c>
      <c r="D433" s="93">
        <v>1095.1500000000001</v>
      </c>
      <c r="E433" s="93"/>
      <c r="F433" s="101">
        <f>TRUNC(E433*D433,2)</f>
        <v>0</v>
      </c>
      <c r="K433" s="354"/>
    </row>
    <row r="434" spans="1:14" ht="20.100000000000001" customHeight="1" outlineLevel="2">
      <c r="A434" s="91" t="s">
        <v>1296</v>
      </c>
      <c r="B434" s="131" t="s">
        <v>2541</v>
      </c>
      <c r="C434" s="132" t="s">
        <v>3122</v>
      </c>
      <c r="D434" s="93">
        <v>32657.4</v>
      </c>
      <c r="E434" s="93"/>
      <c r="F434" s="101">
        <f>TRUNC(E434*D434,2)</f>
        <v>0</v>
      </c>
      <c r="K434" s="354"/>
    </row>
    <row r="435" spans="1:14" ht="20.100000000000001" customHeight="1" outlineLevel="2">
      <c r="A435" s="91" t="s">
        <v>1297</v>
      </c>
      <c r="B435" s="131" t="s">
        <v>423</v>
      </c>
      <c r="C435" s="132" t="s">
        <v>306</v>
      </c>
      <c r="D435" s="93">
        <v>181.43</v>
      </c>
      <c r="E435" s="93"/>
      <c r="F435" s="101">
        <f>TRUNC(E435*D435,2)</f>
        <v>0</v>
      </c>
      <c r="K435" s="354"/>
    </row>
    <row r="436" spans="1:14" ht="20.100000000000001" customHeight="1" outlineLevel="2">
      <c r="A436" s="91" t="s">
        <v>1298</v>
      </c>
      <c r="B436" s="135" t="s">
        <v>437</v>
      </c>
      <c r="C436" s="132" t="s">
        <v>306</v>
      </c>
      <c r="D436" s="137">
        <v>1045.6199999999999</v>
      </c>
      <c r="E436" s="93"/>
      <c r="F436" s="101">
        <f>TRUNC(E436*D436,2)</f>
        <v>0</v>
      </c>
      <c r="K436" s="354"/>
    </row>
    <row r="437" spans="1:14" ht="20.100000000000001" customHeight="1" outlineLevel="2">
      <c r="A437" s="91"/>
      <c r="B437" s="131"/>
      <c r="C437" s="132"/>
      <c r="D437" s="93"/>
      <c r="E437" s="93"/>
      <c r="F437" s="101"/>
      <c r="K437" s="354"/>
    </row>
    <row r="438" spans="1:14" ht="20.100000000000001" customHeight="1" outlineLevel="2">
      <c r="A438" s="96" t="s">
        <v>1299</v>
      </c>
      <c r="B438" s="130" t="s">
        <v>483</v>
      </c>
      <c r="C438" s="94"/>
      <c r="D438" s="95"/>
      <c r="E438" s="93"/>
      <c r="F438" s="149"/>
      <c r="K438" s="354"/>
    </row>
    <row r="439" spans="1:14" ht="20.100000000000001" customHeight="1" outlineLevel="2">
      <c r="A439" s="91" t="s">
        <v>1300</v>
      </c>
      <c r="B439" s="131" t="s">
        <v>436</v>
      </c>
      <c r="C439" s="132" t="s">
        <v>9</v>
      </c>
      <c r="D439" s="93">
        <v>947.21</v>
      </c>
      <c r="E439" s="93"/>
      <c r="F439" s="101">
        <f t="shared" ref="F439:F444" si="22">TRUNC(E439*D439,2)</f>
        <v>0</v>
      </c>
      <c r="K439" s="354"/>
    </row>
    <row r="440" spans="1:14" ht="20.100000000000001" customHeight="1" outlineLevel="2">
      <c r="A440" s="91" t="s">
        <v>1301</v>
      </c>
      <c r="B440" s="131" t="s">
        <v>2541</v>
      </c>
      <c r="C440" s="132" t="s">
        <v>3122</v>
      </c>
      <c r="D440" s="93">
        <v>39362.400000000001</v>
      </c>
      <c r="E440" s="93"/>
      <c r="F440" s="101">
        <f t="shared" si="22"/>
        <v>0</v>
      </c>
      <c r="K440" s="354"/>
    </row>
    <row r="441" spans="1:14" ht="20.100000000000001" customHeight="1" outlineLevel="2">
      <c r="A441" s="91" t="s">
        <v>1302</v>
      </c>
      <c r="B441" s="131" t="s">
        <v>423</v>
      </c>
      <c r="C441" s="132" t="s">
        <v>306</v>
      </c>
      <c r="D441" s="93">
        <v>218.68</v>
      </c>
      <c r="E441" s="93"/>
      <c r="F441" s="101">
        <f t="shared" si="22"/>
        <v>0</v>
      </c>
      <c r="K441" s="354"/>
    </row>
    <row r="442" spans="1:14" ht="20.100000000000001" customHeight="1" outlineLevel="2">
      <c r="A442" s="91" t="s">
        <v>1303</v>
      </c>
      <c r="B442" s="135" t="s">
        <v>437</v>
      </c>
      <c r="C442" s="132" t="s">
        <v>306</v>
      </c>
      <c r="D442" s="137">
        <v>618.17999999999995</v>
      </c>
      <c r="E442" s="93"/>
      <c r="F442" s="101">
        <f t="shared" si="22"/>
        <v>0</v>
      </c>
      <c r="K442" s="354"/>
    </row>
    <row r="443" spans="1:14" ht="20.100000000000001" customHeight="1" outlineLevel="2">
      <c r="A443" s="91" t="s">
        <v>1304</v>
      </c>
      <c r="B443" s="131" t="s">
        <v>438</v>
      </c>
      <c r="C443" s="132" t="s">
        <v>306</v>
      </c>
      <c r="D443" s="93">
        <v>185.45</v>
      </c>
      <c r="E443" s="93"/>
      <c r="F443" s="101">
        <f t="shared" si="22"/>
        <v>0</v>
      </c>
      <c r="K443" s="354"/>
    </row>
    <row r="444" spans="1:14" ht="20.100000000000001" customHeight="1" outlineLevel="2">
      <c r="A444" s="91" t="s">
        <v>1305</v>
      </c>
      <c r="B444" s="131" t="s">
        <v>439</v>
      </c>
      <c r="C444" s="132" t="s">
        <v>3123</v>
      </c>
      <c r="D444" s="93">
        <v>193</v>
      </c>
      <c r="E444" s="93"/>
      <c r="F444" s="101">
        <f t="shared" si="22"/>
        <v>0</v>
      </c>
      <c r="K444" s="354"/>
    </row>
    <row r="445" spans="1:14" ht="19.5" customHeight="1" outlineLevel="2">
      <c r="A445" s="91"/>
      <c r="B445" s="131"/>
      <c r="C445" s="132"/>
      <c r="D445" s="93"/>
      <c r="E445" s="93"/>
      <c r="F445" s="101"/>
      <c r="K445" s="354"/>
    </row>
    <row r="446" spans="1:14" s="454" customFormat="1" ht="20.100000000000001" customHeight="1" outlineLevel="2">
      <c r="A446" s="96" t="s">
        <v>1306</v>
      </c>
      <c r="B446" s="130" t="s">
        <v>484</v>
      </c>
      <c r="C446" s="94"/>
      <c r="D446" s="95"/>
      <c r="E446" s="93"/>
      <c r="F446" s="149"/>
      <c r="G446" s="453"/>
      <c r="K446" s="354"/>
      <c r="M446" s="555"/>
      <c r="N446" s="555"/>
    </row>
    <row r="447" spans="1:14" s="367" customFormat="1" ht="20.100000000000001" customHeight="1" outlineLevel="2">
      <c r="A447" s="91" t="s">
        <v>1307</v>
      </c>
      <c r="B447" s="131" t="s">
        <v>436</v>
      </c>
      <c r="C447" s="132" t="s">
        <v>9</v>
      </c>
      <c r="D447" s="93">
        <v>427.95</v>
      </c>
      <c r="E447" s="93"/>
      <c r="F447" s="101">
        <f t="shared" ref="F447:F452" si="23">TRUNC(E447*D447,2)</f>
        <v>0</v>
      </c>
      <c r="G447" s="468"/>
      <c r="K447" s="354"/>
      <c r="M447" s="558"/>
      <c r="N447" s="558"/>
    </row>
    <row r="448" spans="1:14" ht="20.100000000000001" customHeight="1" outlineLevel="2">
      <c r="A448" s="91" t="s">
        <v>1308</v>
      </c>
      <c r="B448" s="131" t="s">
        <v>2541</v>
      </c>
      <c r="C448" s="132" t="s">
        <v>3122</v>
      </c>
      <c r="D448" s="93">
        <v>10539</v>
      </c>
      <c r="E448" s="93"/>
      <c r="F448" s="101">
        <f t="shared" si="23"/>
        <v>0</v>
      </c>
      <c r="K448" s="354"/>
    </row>
    <row r="449" spans="1:14" ht="20.100000000000001" customHeight="1" outlineLevel="2">
      <c r="A449" s="91" t="s">
        <v>1309</v>
      </c>
      <c r="B449" s="131" t="s">
        <v>423</v>
      </c>
      <c r="C449" s="132" t="s">
        <v>306</v>
      </c>
      <c r="D449" s="93">
        <v>58.55</v>
      </c>
      <c r="E449" s="93"/>
      <c r="F449" s="101">
        <f t="shared" si="23"/>
        <v>0</v>
      </c>
      <c r="K449" s="354"/>
    </row>
    <row r="450" spans="1:14" ht="20.100000000000001" customHeight="1" outlineLevel="2">
      <c r="A450" s="91" t="s">
        <v>1310</v>
      </c>
      <c r="B450" s="135" t="s">
        <v>437</v>
      </c>
      <c r="C450" s="132" t="s">
        <v>306</v>
      </c>
      <c r="D450" s="137">
        <v>414.94</v>
      </c>
      <c r="E450" s="93"/>
      <c r="F450" s="101">
        <f t="shared" si="23"/>
        <v>0</v>
      </c>
      <c r="K450" s="354"/>
    </row>
    <row r="451" spans="1:14" ht="20.100000000000001" customHeight="1" outlineLevel="2">
      <c r="A451" s="91" t="s">
        <v>1311</v>
      </c>
      <c r="B451" s="131" t="s">
        <v>438</v>
      </c>
      <c r="C451" s="132" t="s">
        <v>306</v>
      </c>
      <c r="D451" s="93">
        <v>52.04</v>
      </c>
      <c r="E451" s="93"/>
      <c r="F451" s="101">
        <f t="shared" si="23"/>
        <v>0</v>
      </c>
      <c r="K451" s="354"/>
    </row>
    <row r="452" spans="1:14" ht="20.100000000000001" customHeight="1" outlineLevel="2">
      <c r="A452" s="91" t="s">
        <v>1312</v>
      </c>
      <c r="B452" s="131" t="s">
        <v>439</v>
      </c>
      <c r="C452" s="132" t="s">
        <v>3123</v>
      </c>
      <c r="D452" s="93">
        <v>30</v>
      </c>
      <c r="E452" s="93"/>
      <c r="F452" s="101">
        <f t="shared" si="23"/>
        <v>0</v>
      </c>
      <c r="K452" s="354"/>
    </row>
    <row r="453" spans="1:14" ht="19.5" customHeight="1" outlineLevel="2">
      <c r="A453" s="91"/>
      <c r="B453" s="131"/>
      <c r="C453" s="132"/>
      <c r="D453" s="93"/>
      <c r="E453" s="93"/>
      <c r="F453" s="101"/>
      <c r="K453" s="354"/>
    </row>
    <row r="454" spans="1:14" s="454" customFormat="1" ht="20.100000000000001" customHeight="1" outlineLevel="2">
      <c r="A454" s="96" t="s">
        <v>3126</v>
      </c>
      <c r="B454" s="130" t="s">
        <v>3127</v>
      </c>
      <c r="C454" s="94"/>
      <c r="D454" s="95"/>
      <c r="E454" s="93"/>
      <c r="F454" s="149"/>
      <c r="G454" s="453"/>
      <c r="K454" s="354"/>
      <c r="M454" s="555"/>
      <c r="N454" s="555"/>
    </row>
    <row r="455" spans="1:14" s="367" customFormat="1" ht="20.100000000000001" customHeight="1" outlineLevel="2">
      <c r="A455" s="91" t="s">
        <v>3128</v>
      </c>
      <c r="B455" s="131" t="s">
        <v>3129</v>
      </c>
      <c r="C455" s="132" t="s">
        <v>73</v>
      </c>
      <c r="D455" s="93">
        <v>2297.36</v>
      </c>
      <c r="E455" s="93"/>
      <c r="F455" s="101">
        <f>TRUNC(E455*D455,2)</f>
        <v>0</v>
      </c>
      <c r="G455" s="468"/>
      <c r="K455" s="354"/>
      <c r="M455" s="558"/>
      <c r="N455" s="558"/>
    </row>
    <row r="456" spans="1:14" ht="20.100000000000001" customHeight="1" outlineLevel="1">
      <c r="A456" s="91"/>
      <c r="B456" s="131"/>
      <c r="C456" s="132"/>
      <c r="D456" s="93"/>
      <c r="E456" s="93"/>
      <c r="F456" s="101"/>
      <c r="K456" s="354"/>
    </row>
    <row r="457" spans="1:14" s="461" customFormat="1" ht="20.100000000000001" customHeight="1" outlineLevel="1">
      <c r="A457" s="162" t="s">
        <v>314</v>
      </c>
      <c r="B457" s="219" t="s">
        <v>4766</v>
      </c>
      <c r="C457" s="203"/>
      <c r="D457" s="174"/>
      <c r="E457" s="174"/>
      <c r="F457" s="201">
        <f>SUBTOTAL(9,F458:F557)</f>
        <v>0</v>
      </c>
      <c r="G457" s="466" t="s">
        <v>3130</v>
      </c>
      <c r="H457" s="460">
        <f>+F457</f>
        <v>0</v>
      </c>
      <c r="K457" s="354"/>
      <c r="L457" s="469"/>
      <c r="M457" s="556"/>
      <c r="N457" s="556"/>
    </row>
    <row r="458" spans="1:14" s="461" customFormat="1" ht="20.100000000000001" customHeight="1" outlineLevel="2">
      <c r="A458" s="204" t="s">
        <v>370</v>
      </c>
      <c r="B458" s="159" t="s">
        <v>485</v>
      </c>
      <c r="C458" s="205"/>
      <c r="D458" s="206"/>
      <c r="E458" s="207"/>
      <c r="F458" s="208"/>
      <c r="G458" s="459"/>
      <c r="K458" s="354"/>
      <c r="M458" s="556"/>
      <c r="N458" s="556"/>
    </row>
    <row r="459" spans="1:14" s="461" customFormat="1" ht="28.5" outlineLevel="2">
      <c r="A459" s="204" t="s">
        <v>407</v>
      </c>
      <c r="B459" s="212" t="s">
        <v>4767</v>
      </c>
      <c r="C459" s="209" t="s">
        <v>302</v>
      </c>
      <c r="D459" s="207">
        <v>7519.06</v>
      </c>
      <c r="E459" s="207"/>
      <c r="F459" s="210">
        <f>TRUNC(E459*D459,2)</f>
        <v>0</v>
      </c>
      <c r="G459" s="459"/>
      <c r="K459" s="354"/>
      <c r="M459" s="556"/>
      <c r="N459" s="556"/>
    </row>
    <row r="460" spans="1:14" s="461" customFormat="1" ht="20.100000000000001" customHeight="1" outlineLevel="2">
      <c r="A460" s="204"/>
      <c r="B460" s="212"/>
      <c r="C460" s="209"/>
      <c r="D460" s="207"/>
      <c r="E460" s="207"/>
      <c r="F460" s="210"/>
      <c r="G460" s="459"/>
      <c r="K460" s="354"/>
      <c r="M460" s="556"/>
      <c r="N460" s="556"/>
    </row>
    <row r="461" spans="1:14" s="461" customFormat="1" ht="20.100000000000001" customHeight="1" outlineLevel="2">
      <c r="A461" s="211" t="s">
        <v>371</v>
      </c>
      <c r="B461" s="254" t="s">
        <v>486</v>
      </c>
      <c r="C461" s="205"/>
      <c r="D461" s="206"/>
      <c r="E461" s="207"/>
      <c r="F461" s="208"/>
      <c r="G461" s="459"/>
      <c r="K461" s="354"/>
      <c r="M461" s="556"/>
      <c r="N461" s="556"/>
    </row>
    <row r="462" spans="1:14" s="461" customFormat="1" ht="28.5" outlineLevel="2">
      <c r="A462" s="204" t="s">
        <v>408</v>
      </c>
      <c r="B462" s="212" t="s">
        <v>4768</v>
      </c>
      <c r="C462" s="209" t="s">
        <v>302</v>
      </c>
      <c r="D462" s="207">
        <v>7519.06</v>
      </c>
      <c r="E462" s="207"/>
      <c r="F462" s="210">
        <f>TRUNC(E462*D462,2)</f>
        <v>0</v>
      </c>
      <c r="G462" s="459"/>
      <c r="K462" s="354"/>
      <c r="M462" s="556"/>
      <c r="N462" s="556"/>
    </row>
    <row r="463" spans="1:14" s="461" customFormat="1" ht="20.100000000000001" customHeight="1" outlineLevel="2">
      <c r="A463" s="204"/>
      <c r="B463" s="212"/>
      <c r="C463" s="209"/>
      <c r="D463" s="207"/>
      <c r="E463" s="207"/>
      <c r="F463" s="210"/>
      <c r="G463" s="459"/>
      <c r="K463" s="354"/>
      <c r="M463" s="556"/>
      <c r="N463" s="556"/>
    </row>
    <row r="464" spans="1:14" s="461" customFormat="1" ht="20.100000000000001" customHeight="1" outlineLevel="2">
      <c r="A464" s="211" t="s">
        <v>1313</v>
      </c>
      <c r="B464" s="254" t="s">
        <v>487</v>
      </c>
      <c r="C464" s="205"/>
      <c r="D464" s="206"/>
      <c r="E464" s="207"/>
      <c r="F464" s="208"/>
      <c r="G464" s="459"/>
      <c r="K464" s="354"/>
      <c r="M464" s="556"/>
      <c r="N464" s="556"/>
    </row>
    <row r="465" spans="1:14" s="461" customFormat="1" ht="28.5" outlineLevel="2">
      <c r="A465" s="204" t="s">
        <v>1314</v>
      </c>
      <c r="B465" s="212" t="s">
        <v>4769</v>
      </c>
      <c r="C465" s="209" t="s">
        <v>302</v>
      </c>
      <c r="D465" s="207">
        <v>11626.85</v>
      </c>
      <c r="E465" s="207"/>
      <c r="F465" s="210">
        <f>TRUNC(E465*D465,2)</f>
        <v>0</v>
      </c>
      <c r="G465" s="459"/>
      <c r="K465" s="354"/>
      <c r="M465" s="556"/>
      <c r="N465" s="556"/>
    </row>
    <row r="466" spans="1:14" s="461" customFormat="1" ht="20.100000000000001" customHeight="1" outlineLevel="2">
      <c r="A466" s="204"/>
      <c r="B466" s="212"/>
      <c r="C466" s="209"/>
      <c r="D466" s="207"/>
      <c r="E466" s="207"/>
      <c r="F466" s="210"/>
      <c r="G466" s="459"/>
      <c r="K466" s="354"/>
      <c r="M466" s="556"/>
      <c r="N466" s="556"/>
    </row>
    <row r="467" spans="1:14" s="461" customFormat="1" ht="20.100000000000001" customHeight="1" outlineLevel="2">
      <c r="A467" s="211" t="s">
        <v>1315</v>
      </c>
      <c r="B467" s="254" t="s">
        <v>488</v>
      </c>
      <c r="C467" s="205"/>
      <c r="D467" s="206"/>
      <c r="E467" s="207"/>
      <c r="F467" s="208"/>
      <c r="G467" s="459"/>
      <c r="K467" s="354"/>
      <c r="M467" s="556"/>
      <c r="N467" s="556"/>
    </row>
    <row r="468" spans="1:14" s="461" customFormat="1" ht="28.5" outlineLevel="2">
      <c r="A468" s="204" t="s">
        <v>1316</v>
      </c>
      <c r="B468" s="212" t="s">
        <v>4770</v>
      </c>
      <c r="C468" s="209" t="s">
        <v>302</v>
      </c>
      <c r="D468" s="207">
        <v>15641</v>
      </c>
      <c r="E468" s="207"/>
      <c r="F468" s="210">
        <f>TRUNC(E468*D468,2)</f>
        <v>0</v>
      </c>
      <c r="G468" s="459"/>
      <c r="K468" s="354"/>
      <c r="M468" s="556"/>
      <c r="N468" s="556"/>
    </row>
    <row r="469" spans="1:14" s="461" customFormat="1" ht="20.100000000000001" customHeight="1" outlineLevel="2">
      <c r="A469" s="204"/>
      <c r="B469" s="213"/>
      <c r="C469" s="209"/>
      <c r="D469" s="207"/>
      <c r="E469" s="207"/>
      <c r="F469" s="210"/>
      <c r="G469" s="459"/>
      <c r="K469" s="354"/>
      <c r="M469" s="556"/>
      <c r="N469" s="556"/>
    </row>
    <row r="470" spans="1:14" s="461" customFormat="1" ht="20.100000000000001" customHeight="1" outlineLevel="2">
      <c r="A470" s="211" t="s">
        <v>1317</v>
      </c>
      <c r="B470" s="254" t="s">
        <v>489</v>
      </c>
      <c r="C470" s="205"/>
      <c r="D470" s="206"/>
      <c r="E470" s="207"/>
      <c r="F470" s="208"/>
      <c r="G470" s="459"/>
      <c r="K470" s="354"/>
      <c r="M470" s="556"/>
      <c r="N470" s="556"/>
    </row>
    <row r="471" spans="1:14" s="461" customFormat="1" ht="42.75" outlineLevel="2">
      <c r="A471" s="204" t="s">
        <v>1318</v>
      </c>
      <c r="B471" s="212" t="s">
        <v>4771</v>
      </c>
      <c r="C471" s="209" t="s">
        <v>302</v>
      </c>
      <c r="D471" s="207">
        <v>108060</v>
      </c>
      <c r="E471" s="207"/>
      <c r="F471" s="210">
        <f>TRUNC(E471*D471,2)</f>
        <v>0</v>
      </c>
      <c r="G471" s="459"/>
      <c r="K471" s="354"/>
      <c r="M471" s="556"/>
      <c r="N471" s="556"/>
    </row>
    <row r="472" spans="1:14" s="461" customFormat="1" ht="20.100000000000001" customHeight="1" outlineLevel="2">
      <c r="A472" s="204"/>
      <c r="B472" s="212"/>
      <c r="C472" s="209"/>
      <c r="D472" s="207"/>
      <c r="E472" s="207"/>
      <c r="F472" s="210"/>
      <c r="G472" s="459"/>
      <c r="K472" s="354"/>
      <c r="M472" s="556"/>
      <c r="N472" s="556"/>
    </row>
    <row r="473" spans="1:14" s="461" customFormat="1" ht="20.100000000000001" customHeight="1" outlineLevel="2">
      <c r="A473" s="211" t="s">
        <v>1319</v>
      </c>
      <c r="B473" s="254" t="s">
        <v>490</v>
      </c>
      <c r="C473" s="205"/>
      <c r="D473" s="206"/>
      <c r="E473" s="207"/>
      <c r="F473" s="208"/>
      <c r="G473" s="459"/>
      <c r="K473" s="354"/>
      <c r="M473" s="556"/>
      <c r="N473" s="556"/>
    </row>
    <row r="474" spans="1:14" s="461" customFormat="1" ht="28.5" outlineLevel="2">
      <c r="A474" s="204" t="s">
        <v>1320</v>
      </c>
      <c r="B474" s="212" t="s">
        <v>4772</v>
      </c>
      <c r="C474" s="209" t="s">
        <v>302</v>
      </c>
      <c r="D474" s="207">
        <v>92832.51</v>
      </c>
      <c r="E474" s="207"/>
      <c r="F474" s="210">
        <f>TRUNC(E474*D474,2)</f>
        <v>0</v>
      </c>
      <c r="G474" s="459"/>
      <c r="K474" s="354"/>
      <c r="M474" s="556"/>
      <c r="N474" s="556"/>
    </row>
    <row r="475" spans="1:14" s="461" customFormat="1" ht="20.100000000000001" customHeight="1" outlineLevel="2">
      <c r="A475" s="204"/>
      <c r="B475" s="213"/>
      <c r="C475" s="209"/>
      <c r="D475" s="207"/>
      <c r="E475" s="207"/>
      <c r="F475" s="210"/>
      <c r="G475" s="459"/>
      <c r="K475" s="354"/>
      <c r="M475" s="556"/>
      <c r="N475" s="556"/>
    </row>
    <row r="476" spans="1:14" s="461" customFormat="1" ht="20.100000000000001" customHeight="1" outlineLevel="2">
      <c r="A476" s="211" t="s">
        <v>1321</v>
      </c>
      <c r="B476" s="254" t="s">
        <v>491</v>
      </c>
      <c r="C476" s="205"/>
      <c r="D476" s="206"/>
      <c r="E476" s="207"/>
      <c r="F476" s="208"/>
      <c r="G476" s="459"/>
      <c r="K476" s="354"/>
      <c r="M476" s="556"/>
      <c r="N476" s="556"/>
    </row>
    <row r="477" spans="1:14" s="461" customFormat="1" ht="28.5" outlineLevel="2">
      <c r="A477" s="204" t="s">
        <v>1322</v>
      </c>
      <c r="B477" s="212" t="s">
        <v>4773</v>
      </c>
      <c r="C477" s="209" t="s">
        <v>302</v>
      </c>
      <c r="D477" s="207">
        <v>202141.02</v>
      </c>
      <c r="E477" s="207"/>
      <c r="F477" s="210">
        <f>TRUNC(E477*D477,2)</f>
        <v>0</v>
      </c>
      <c r="G477" s="459"/>
      <c r="K477" s="354"/>
      <c r="M477" s="556"/>
      <c r="N477" s="556"/>
    </row>
    <row r="478" spans="1:14" s="461" customFormat="1" ht="20.100000000000001" customHeight="1" outlineLevel="2">
      <c r="A478" s="204"/>
      <c r="B478" s="213"/>
      <c r="C478" s="209"/>
      <c r="D478" s="207"/>
      <c r="E478" s="207"/>
      <c r="F478" s="210"/>
      <c r="G478" s="459"/>
      <c r="K478" s="354"/>
      <c r="M478" s="556"/>
      <c r="N478" s="556"/>
    </row>
    <row r="479" spans="1:14" s="461" customFormat="1" ht="20.100000000000001" customHeight="1" outlineLevel="2">
      <c r="A479" s="211" t="s">
        <v>1323</v>
      </c>
      <c r="B479" s="254" t="s">
        <v>492</v>
      </c>
      <c r="C479" s="205"/>
      <c r="D479" s="206"/>
      <c r="E479" s="207"/>
      <c r="F479" s="208"/>
      <c r="G479" s="459"/>
      <c r="K479" s="354"/>
      <c r="M479" s="556"/>
      <c r="N479" s="556"/>
    </row>
    <row r="480" spans="1:14" s="461" customFormat="1" ht="28.5" outlineLevel="2">
      <c r="A480" s="204" t="s">
        <v>1324</v>
      </c>
      <c r="B480" s="212" t="s">
        <v>4774</v>
      </c>
      <c r="C480" s="209" t="s">
        <v>302</v>
      </c>
      <c r="D480" s="207">
        <v>194038.3</v>
      </c>
      <c r="E480" s="207"/>
      <c r="F480" s="210">
        <f>TRUNC(E480*D480,2)</f>
        <v>0</v>
      </c>
      <c r="G480" s="459"/>
      <c r="K480" s="354"/>
      <c r="M480" s="556"/>
      <c r="N480" s="556"/>
    </row>
    <row r="481" spans="1:14" s="461" customFormat="1" ht="20.100000000000001" customHeight="1" outlineLevel="2">
      <c r="A481" s="204" t="s">
        <v>1325</v>
      </c>
      <c r="B481" s="213" t="s">
        <v>4775</v>
      </c>
      <c r="C481" s="209" t="s">
        <v>9</v>
      </c>
      <c r="D481" s="207">
        <v>1871.25</v>
      </c>
      <c r="E481" s="207"/>
      <c r="F481" s="210">
        <f>TRUNC(E481*D481,2)</f>
        <v>0</v>
      </c>
      <c r="G481" s="459"/>
      <c r="K481" s="354"/>
      <c r="M481" s="556"/>
      <c r="N481" s="556"/>
    </row>
    <row r="482" spans="1:14" s="461" customFormat="1" ht="20.100000000000001" customHeight="1" outlineLevel="2">
      <c r="A482" s="204" t="s">
        <v>1326</v>
      </c>
      <c r="B482" s="213" t="s">
        <v>493</v>
      </c>
      <c r="C482" s="209" t="s">
        <v>306</v>
      </c>
      <c r="D482" s="207">
        <v>210.52</v>
      </c>
      <c r="E482" s="207"/>
      <c r="F482" s="210">
        <f>TRUNC(E482*D482,2)</f>
        <v>0</v>
      </c>
      <c r="G482" s="459"/>
      <c r="K482" s="354"/>
      <c r="M482" s="556"/>
      <c r="N482" s="556"/>
    </row>
    <row r="483" spans="1:14" s="461" customFormat="1" ht="20.100000000000001" customHeight="1" outlineLevel="2">
      <c r="A483" s="204" t="s">
        <v>1327</v>
      </c>
      <c r="B483" s="213" t="s">
        <v>4776</v>
      </c>
      <c r="C483" s="209" t="s">
        <v>302</v>
      </c>
      <c r="D483" s="207">
        <v>2769.45</v>
      </c>
      <c r="E483" s="207"/>
      <c r="F483" s="210">
        <f>TRUNC(E483*D483,2)</f>
        <v>0</v>
      </c>
      <c r="G483" s="459"/>
      <c r="K483" s="354"/>
      <c r="M483" s="556"/>
      <c r="N483" s="556"/>
    </row>
    <row r="484" spans="1:14" s="461" customFormat="1" ht="20.100000000000001" customHeight="1" outlineLevel="2">
      <c r="A484" s="204"/>
      <c r="B484" s="212"/>
      <c r="C484" s="209"/>
      <c r="D484" s="207"/>
      <c r="E484" s="207"/>
      <c r="F484" s="210"/>
      <c r="G484" s="459"/>
      <c r="K484" s="354"/>
      <c r="M484" s="556"/>
      <c r="N484" s="556"/>
    </row>
    <row r="485" spans="1:14" s="461" customFormat="1" ht="20.100000000000001" customHeight="1" outlineLevel="2">
      <c r="A485" s="211" t="s">
        <v>1328</v>
      </c>
      <c r="B485" s="254" t="s">
        <v>494</v>
      </c>
      <c r="C485" s="205"/>
      <c r="D485" s="206"/>
      <c r="E485" s="207"/>
      <c r="F485" s="208"/>
      <c r="G485" s="459"/>
      <c r="K485" s="354"/>
      <c r="M485" s="556"/>
      <c r="N485" s="556"/>
    </row>
    <row r="486" spans="1:14" s="461" customFormat="1" ht="28.5" outlineLevel="2">
      <c r="A486" s="204" t="s">
        <v>1329</v>
      </c>
      <c r="B486" s="212" t="s">
        <v>4777</v>
      </c>
      <c r="C486" s="209" t="s">
        <v>302</v>
      </c>
      <c r="D486" s="207">
        <v>38015.75</v>
      </c>
      <c r="E486" s="207"/>
      <c r="F486" s="210">
        <f>TRUNC(E486*D486,2)</f>
        <v>0</v>
      </c>
      <c r="G486" s="459"/>
      <c r="K486" s="354"/>
      <c r="M486" s="556"/>
      <c r="N486" s="556"/>
    </row>
    <row r="487" spans="1:14" s="461" customFormat="1" ht="20.100000000000001" customHeight="1" outlineLevel="2">
      <c r="A487" s="204"/>
      <c r="B487" s="213"/>
      <c r="C487" s="209"/>
      <c r="D487" s="207"/>
      <c r="E487" s="207"/>
      <c r="F487" s="210"/>
      <c r="G487" s="459"/>
      <c r="K487" s="354"/>
      <c r="M487" s="556"/>
      <c r="N487" s="556"/>
    </row>
    <row r="488" spans="1:14" s="461" customFormat="1" ht="20.100000000000001" customHeight="1" outlineLevel="2">
      <c r="A488" s="211" t="s">
        <v>1330</v>
      </c>
      <c r="B488" s="254" t="s">
        <v>495</v>
      </c>
      <c r="C488" s="205"/>
      <c r="D488" s="206"/>
      <c r="E488" s="207"/>
      <c r="F488" s="208"/>
      <c r="G488" s="459"/>
      <c r="K488" s="354"/>
      <c r="M488" s="556"/>
      <c r="N488" s="556"/>
    </row>
    <row r="489" spans="1:14" s="461" customFormat="1" ht="28.5" outlineLevel="2">
      <c r="A489" s="204" t="s">
        <v>1331</v>
      </c>
      <c r="B489" s="212" t="s">
        <v>4778</v>
      </c>
      <c r="C489" s="209" t="s">
        <v>302</v>
      </c>
      <c r="D489" s="207">
        <v>18187.66</v>
      </c>
      <c r="E489" s="207"/>
      <c r="F489" s="210">
        <f>TRUNC(E489*D489,2)</f>
        <v>0</v>
      </c>
      <c r="G489" s="459"/>
      <c r="K489" s="354"/>
      <c r="M489" s="556"/>
      <c r="N489" s="556"/>
    </row>
    <row r="490" spans="1:14" s="461" customFormat="1" ht="20.100000000000001" customHeight="1" outlineLevel="2">
      <c r="A490" s="204"/>
      <c r="B490" s="213"/>
      <c r="C490" s="209"/>
      <c r="D490" s="207"/>
      <c r="E490" s="207"/>
      <c r="F490" s="210"/>
      <c r="G490" s="459"/>
      <c r="K490" s="354"/>
      <c r="M490" s="556"/>
      <c r="N490" s="556"/>
    </row>
    <row r="491" spans="1:14" s="461" customFormat="1" ht="20.100000000000001" customHeight="1" outlineLevel="2">
      <c r="A491" s="211" t="s">
        <v>1332</v>
      </c>
      <c r="B491" s="254" t="s">
        <v>496</v>
      </c>
      <c r="C491" s="205"/>
      <c r="D491" s="206"/>
      <c r="E491" s="207"/>
      <c r="F491" s="208"/>
      <c r="G491" s="459"/>
      <c r="K491" s="354"/>
      <c r="M491" s="556"/>
      <c r="N491" s="556"/>
    </row>
    <row r="492" spans="1:14" s="461" customFormat="1" ht="28.5" outlineLevel="2">
      <c r="A492" s="204" t="s">
        <v>1333</v>
      </c>
      <c r="B492" s="212" t="s">
        <v>4779</v>
      </c>
      <c r="C492" s="209" t="s">
        <v>302</v>
      </c>
      <c r="D492" s="207">
        <v>19744.84</v>
      </c>
      <c r="E492" s="207"/>
      <c r="F492" s="210">
        <f>TRUNC(E492*D492,2)</f>
        <v>0</v>
      </c>
      <c r="G492" s="459"/>
      <c r="K492" s="354"/>
      <c r="M492" s="556"/>
      <c r="N492" s="556"/>
    </row>
    <row r="493" spans="1:14" s="461" customFormat="1" ht="20.100000000000001" customHeight="1" outlineLevel="2">
      <c r="A493" s="204"/>
      <c r="B493" s="213"/>
      <c r="C493" s="209"/>
      <c r="D493" s="207"/>
      <c r="E493" s="207"/>
      <c r="F493" s="210"/>
      <c r="G493" s="459"/>
      <c r="K493" s="354"/>
      <c r="M493" s="556"/>
      <c r="N493" s="556"/>
    </row>
    <row r="494" spans="1:14" s="461" customFormat="1" ht="20.100000000000001" customHeight="1" outlineLevel="2">
      <c r="A494" s="211" t="s">
        <v>1334</v>
      </c>
      <c r="B494" s="254" t="s">
        <v>497</v>
      </c>
      <c r="C494" s="205"/>
      <c r="D494" s="206"/>
      <c r="E494" s="207"/>
      <c r="F494" s="208"/>
      <c r="G494" s="459"/>
      <c r="K494" s="354"/>
      <c r="M494" s="556"/>
      <c r="N494" s="556"/>
    </row>
    <row r="495" spans="1:14" s="461" customFormat="1" ht="28.5" outlineLevel="2">
      <c r="A495" s="204" t="s">
        <v>1335</v>
      </c>
      <c r="B495" s="212" t="s">
        <v>4780</v>
      </c>
      <c r="C495" s="209" t="s">
        <v>302</v>
      </c>
      <c r="D495" s="207">
        <v>9996.68</v>
      </c>
      <c r="E495" s="207"/>
      <c r="F495" s="210">
        <f>TRUNC(E495*D495,2)</f>
        <v>0</v>
      </c>
      <c r="G495" s="459"/>
      <c r="K495" s="354"/>
      <c r="M495" s="556"/>
      <c r="N495" s="556"/>
    </row>
    <row r="496" spans="1:14" s="461" customFormat="1" ht="20.100000000000001" customHeight="1" outlineLevel="2">
      <c r="A496" s="204"/>
      <c r="B496" s="213"/>
      <c r="C496" s="209"/>
      <c r="D496" s="207"/>
      <c r="E496" s="207"/>
      <c r="F496" s="210"/>
      <c r="G496" s="459"/>
      <c r="K496" s="354"/>
      <c r="M496" s="556"/>
      <c r="N496" s="556"/>
    </row>
    <row r="497" spans="1:14" s="461" customFormat="1" ht="20.100000000000001" customHeight="1" outlineLevel="2">
      <c r="A497" s="211" t="s">
        <v>1336</v>
      </c>
      <c r="B497" s="254" t="s">
        <v>498</v>
      </c>
      <c r="C497" s="205"/>
      <c r="D497" s="206"/>
      <c r="E497" s="207"/>
      <c r="F497" s="208"/>
      <c r="G497" s="459"/>
      <c r="K497" s="354"/>
      <c r="M497" s="556"/>
      <c r="N497" s="556"/>
    </row>
    <row r="498" spans="1:14" s="461" customFormat="1" ht="28.5" outlineLevel="2">
      <c r="A498" s="204" t="s">
        <v>1337</v>
      </c>
      <c r="B498" s="212" t="s">
        <v>4781</v>
      </c>
      <c r="C498" s="209" t="s">
        <v>302</v>
      </c>
      <c r="D498" s="207">
        <v>8776.2900000000009</v>
      </c>
      <c r="E498" s="207"/>
      <c r="F498" s="210">
        <f>TRUNC(E498*D498,2)</f>
        <v>0</v>
      </c>
      <c r="G498" s="459"/>
      <c r="K498" s="354"/>
      <c r="M498" s="556"/>
      <c r="N498" s="556"/>
    </row>
    <row r="499" spans="1:14" s="461" customFormat="1" ht="20.100000000000001" customHeight="1" outlineLevel="2">
      <c r="A499" s="204"/>
      <c r="B499" s="213"/>
      <c r="C499" s="209"/>
      <c r="D499" s="207"/>
      <c r="E499" s="207"/>
      <c r="F499" s="210"/>
      <c r="G499" s="459"/>
      <c r="K499" s="354"/>
      <c r="M499" s="556"/>
      <c r="N499" s="556"/>
    </row>
    <row r="500" spans="1:14" s="461" customFormat="1" ht="20.100000000000001" customHeight="1" outlineLevel="2">
      <c r="A500" s="211" t="s">
        <v>1338</v>
      </c>
      <c r="B500" s="254" t="s">
        <v>499</v>
      </c>
      <c r="C500" s="205"/>
      <c r="D500" s="206"/>
      <c r="E500" s="207"/>
      <c r="F500" s="208"/>
      <c r="G500" s="459"/>
      <c r="K500" s="354"/>
      <c r="M500" s="556"/>
      <c r="N500" s="556"/>
    </row>
    <row r="501" spans="1:14" s="461" customFormat="1" ht="42.75" outlineLevel="2">
      <c r="A501" s="204" t="s">
        <v>1339</v>
      </c>
      <c r="B501" s="212" t="s">
        <v>4782</v>
      </c>
      <c r="C501" s="209" t="s">
        <v>302</v>
      </c>
      <c r="D501" s="207">
        <v>8408.2000000000007</v>
      </c>
      <c r="E501" s="207"/>
      <c r="F501" s="210">
        <f>TRUNC(E501*D501,2)</f>
        <v>0</v>
      </c>
      <c r="G501" s="459"/>
      <c r="K501" s="354"/>
      <c r="M501" s="556"/>
      <c r="N501" s="556"/>
    </row>
    <row r="502" spans="1:14" s="461" customFormat="1" ht="20.100000000000001" customHeight="1" outlineLevel="2">
      <c r="A502" s="204"/>
      <c r="B502" s="213"/>
      <c r="C502" s="209"/>
      <c r="D502" s="207"/>
      <c r="E502" s="207"/>
      <c r="F502" s="210"/>
      <c r="G502" s="459"/>
      <c r="K502" s="354"/>
      <c r="M502" s="556"/>
      <c r="N502" s="556"/>
    </row>
    <row r="503" spans="1:14" s="461" customFormat="1" ht="20.100000000000001" customHeight="1" outlineLevel="2">
      <c r="A503" s="211" t="s">
        <v>1340</v>
      </c>
      <c r="B503" s="254" t="s">
        <v>500</v>
      </c>
      <c r="C503" s="205"/>
      <c r="D503" s="206"/>
      <c r="E503" s="207"/>
      <c r="F503" s="208"/>
      <c r="G503" s="459"/>
      <c r="K503" s="354"/>
      <c r="M503" s="556"/>
      <c r="N503" s="556"/>
    </row>
    <row r="504" spans="1:14" s="461" customFormat="1" ht="42.75" outlineLevel="2">
      <c r="A504" s="204" t="s">
        <v>1341</v>
      </c>
      <c r="B504" s="212" t="s">
        <v>4783</v>
      </c>
      <c r="C504" s="209" t="s">
        <v>302</v>
      </c>
      <c r="D504" s="207">
        <v>10249.459999999999</v>
      </c>
      <c r="E504" s="207"/>
      <c r="F504" s="210">
        <f>TRUNC(E504*D504,2)</f>
        <v>0</v>
      </c>
      <c r="G504" s="459"/>
      <c r="K504" s="354"/>
      <c r="M504" s="556"/>
      <c r="N504" s="556"/>
    </row>
    <row r="505" spans="1:14" s="461" customFormat="1" ht="20.100000000000001" customHeight="1" outlineLevel="2">
      <c r="A505" s="204"/>
      <c r="B505" s="212"/>
      <c r="C505" s="209"/>
      <c r="D505" s="207"/>
      <c r="E505" s="207"/>
      <c r="F505" s="210"/>
      <c r="G505" s="459"/>
      <c r="K505" s="354"/>
      <c r="M505" s="556"/>
      <c r="N505" s="556"/>
    </row>
    <row r="506" spans="1:14" s="461" customFormat="1" ht="20.100000000000001" customHeight="1" outlineLevel="2">
      <c r="A506" s="211" t="s">
        <v>1342</v>
      </c>
      <c r="B506" s="254" t="s">
        <v>501</v>
      </c>
      <c r="C506" s="205"/>
      <c r="D506" s="206"/>
      <c r="E506" s="207"/>
      <c r="F506" s="208"/>
      <c r="G506" s="459"/>
      <c r="K506" s="354"/>
      <c r="M506" s="556"/>
      <c r="N506" s="556"/>
    </row>
    <row r="507" spans="1:14" s="461" customFormat="1" ht="28.5" outlineLevel="2">
      <c r="A507" s="204" t="s">
        <v>1343</v>
      </c>
      <c r="B507" s="212" t="s">
        <v>4784</v>
      </c>
      <c r="C507" s="209" t="s">
        <v>302</v>
      </c>
      <c r="D507" s="207">
        <v>3629.47</v>
      </c>
      <c r="E507" s="207"/>
      <c r="F507" s="210">
        <f>TRUNC(E507*D507,2)</f>
        <v>0</v>
      </c>
      <c r="G507" s="459"/>
      <c r="K507" s="354"/>
      <c r="M507" s="556"/>
      <c r="N507" s="556"/>
    </row>
    <row r="508" spans="1:14" s="461" customFormat="1" ht="20.100000000000001" customHeight="1" outlineLevel="2">
      <c r="A508" s="204"/>
      <c r="B508" s="212"/>
      <c r="C508" s="209"/>
      <c r="D508" s="207"/>
      <c r="E508" s="207"/>
      <c r="F508" s="210"/>
      <c r="G508" s="459"/>
      <c r="K508" s="354"/>
      <c r="M508" s="556"/>
      <c r="N508" s="556"/>
    </row>
    <row r="509" spans="1:14" s="461" customFormat="1" ht="20.100000000000001" customHeight="1" outlineLevel="2">
      <c r="A509" s="211" t="s">
        <v>1344</v>
      </c>
      <c r="B509" s="254" t="s">
        <v>502</v>
      </c>
      <c r="C509" s="205"/>
      <c r="D509" s="206"/>
      <c r="E509" s="207"/>
      <c r="F509" s="208"/>
      <c r="G509" s="459"/>
      <c r="K509" s="354"/>
      <c r="M509" s="556"/>
      <c r="N509" s="556"/>
    </row>
    <row r="510" spans="1:14" s="461" customFormat="1" ht="28.5" outlineLevel="2">
      <c r="A510" s="204" t="s">
        <v>1345</v>
      </c>
      <c r="B510" s="212" t="s">
        <v>4785</v>
      </c>
      <c r="C510" s="209" t="s">
        <v>302</v>
      </c>
      <c r="D510" s="207">
        <v>6511.31</v>
      </c>
      <c r="E510" s="207"/>
      <c r="F510" s="210">
        <f>TRUNC(E510*D510,2)</f>
        <v>0</v>
      </c>
      <c r="G510" s="459"/>
      <c r="K510" s="354"/>
      <c r="M510" s="556"/>
      <c r="N510" s="556"/>
    </row>
    <row r="511" spans="1:14" s="461" customFormat="1" ht="20.100000000000001" customHeight="1" outlineLevel="2">
      <c r="A511" s="204"/>
      <c r="B511" s="212"/>
      <c r="C511" s="209"/>
      <c r="D511" s="207"/>
      <c r="E511" s="207"/>
      <c r="F511" s="210"/>
      <c r="G511" s="459"/>
      <c r="K511" s="354"/>
      <c r="M511" s="556"/>
      <c r="N511" s="556"/>
    </row>
    <row r="512" spans="1:14" s="461" customFormat="1" ht="20.100000000000001" customHeight="1" outlineLevel="2">
      <c r="A512" s="211" t="s">
        <v>1346</v>
      </c>
      <c r="B512" s="254" t="s">
        <v>4786</v>
      </c>
      <c r="C512" s="205"/>
      <c r="D512" s="206"/>
      <c r="E512" s="207"/>
      <c r="F512" s="208"/>
      <c r="G512" s="459"/>
      <c r="K512" s="354"/>
      <c r="M512" s="556"/>
      <c r="N512" s="556"/>
    </row>
    <row r="513" spans="1:14" s="461" customFormat="1" ht="28.5" outlineLevel="2">
      <c r="A513" s="204" t="s">
        <v>1347</v>
      </c>
      <c r="B513" s="212" t="s">
        <v>4787</v>
      </c>
      <c r="C513" s="209" t="s">
        <v>302</v>
      </c>
      <c r="D513" s="207">
        <v>720.02</v>
      </c>
      <c r="E513" s="207"/>
      <c r="F513" s="210">
        <f>TRUNC(E513*D513,2)</f>
        <v>0</v>
      </c>
      <c r="G513" s="459"/>
      <c r="K513" s="354"/>
      <c r="M513" s="556"/>
      <c r="N513" s="556"/>
    </row>
    <row r="514" spans="1:14" s="461" customFormat="1" ht="20.100000000000001" customHeight="1" outlineLevel="2">
      <c r="A514" s="204"/>
      <c r="B514" s="212"/>
      <c r="C514" s="209"/>
      <c r="D514" s="207"/>
      <c r="E514" s="207"/>
      <c r="F514" s="210"/>
      <c r="G514" s="459"/>
      <c r="K514" s="354"/>
      <c r="M514" s="556"/>
      <c r="N514" s="556"/>
    </row>
    <row r="515" spans="1:14" s="461" customFormat="1" ht="20.100000000000001" customHeight="1" outlineLevel="2">
      <c r="A515" s="211" t="s">
        <v>1348</v>
      </c>
      <c r="B515" s="254" t="s">
        <v>503</v>
      </c>
      <c r="C515" s="205"/>
      <c r="D515" s="206"/>
      <c r="E515" s="207"/>
      <c r="F515" s="208"/>
      <c r="G515" s="459"/>
      <c r="K515" s="354"/>
      <c r="M515" s="556"/>
      <c r="N515" s="556"/>
    </row>
    <row r="516" spans="1:14" s="461" customFormat="1" ht="28.5" outlineLevel="2">
      <c r="A516" s="204" t="s">
        <v>1349</v>
      </c>
      <c r="B516" s="212" t="s">
        <v>4788</v>
      </c>
      <c r="C516" s="209" t="s">
        <v>302</v>
      </c>
      <c r="D516" s="207">
        <v>987.61</v>
      </c>
      <c r="E516" s="207"/>
      <c r="F516" s="210">
        <f>TRUNC(E516*D516,2)</f>
        <v>0</v>
      </c>
      <c r="G516" s="459"/>
      <c r="K516" s="354"/>
      <c r="M516" s="556"/>
      <c r="N516" s="556"/>
    </row>
    <row r="517" spans="1:14" s="461" customFormat="1" ht="20.100000000000001" customHeight="1" outlineLevel="2">
      <c r="A517" s="204"/>
      <c r="B517" s="212"/>
      <c r="C517" s="209"/>
      <c r="D517" s="207"/>
      <c r="E517" s="207"/>
      <c r="F517" s="210"/>
      <c r="G517" s="459"/>
      <c r="K517" s="354"/>
      <c r="M517" s="556"/>
      <c r="N517" s="556"/>
    </row>
    <row r="518" spans="1:14" s="461" customFormat="1" ht="20.100000000000001" customHeight="1" outlineLevel="2">
      <c r="A518" s="211" t="s">
        <v>1350</v>
      </c>
      <c r="B518" s="254" t="s">
        <v>504</v>
      </c>
      <c r="C518" s="205"/>
      <c r="D518" s="206"/>
      <c r="E518" s="207"/>
      <c r="F518" s="208"/>
      <c r="G518" s="459"/>
      <c r="K518" s="354"/>
      <c r="M518" s="556"/>
      <c r="N518" s="556"/>
    </row>
    <row r="519" spans="1:14" s="461" customFormat="1" ht="28.5" outlineLevel="2">
      <c r="A519" s="204" t="s">
        <v>1351</v>
      </c>
      <c r="B519" s="212" t="s">
        <v>4789</v>
      </c>
      <c r="C519" s="209" t="s">
        <v>302</v>
      </c>
      <c r="D519" s="207">
        <v>719.7</v>
      </c>
      <c r="E519" s="207"/>
      <c r="F519" s="210">
        <f>TRUNC(E519*D519,2)</f>
        <v>0</v>
      </c>
      <c r="G519" s="459"/>
      <c r="K519" s="354"/>
      <c r="M519" s="556"/>
      <c r="N519" s="556"/>
    </row>
    <row r="520" spans="1:14" s="461" customFormat="1" ht="20.100000000000001" customHeight="1" outlineLevel="2">
      <c r="A520" s="204"/>
      <c r="B520" s="212"/>
      <c r="C520" s="209"/>
      <c r="D520" s="207"/>
      <c r="E520" s="207"/>
      <c r="F520" s="210"/>
      <c r="G520" s="459"/>
      <c r="K520" s="354"/>
      <c r="M520" s="556"/>
      <c r="N520" s="556"/>
    </row>
    <row r="521" spans="1:14" s="461" customFormat="1" ht="20.100000000000001" customHeight="1" outlineLevel="2">
      <c r="A521" s="211" t="s">
        <v>1352</v>
      </c>
      <c r="B521" s="254" t="s">
        <v>505</v>
      </c>
      <c r="C521" s="205"/>
      <c r="D521" s="206"/>
      <c r="E521" s="207"/>
      <c r="F521" s="208"/>
      <c r="G521" s="459"/>
      <c r="K521" s="354"/>
      <c r="M521" s="556"/>
      <c r="N521" s="556"/>
    </row>
    <row r="522" spans="1:14" s="461" customFormat="1" ht="34.5" customHeight="1" outlineLevel="2">
      <c r="A522" s="204" t="s">
        <v>1353</v>
      </c>
      <c r="B522" s="212" t="s">
        <v>4790</v>
      </c>
      <c r="C522" s="209" t="s">
        <v>302</v>
      </c>
      <c r="D522" s="207">
        <v>13240.62</v>
      </c>
      <c r="E522" s="207"/>
      <c r="F522" s="210">
        <f>TRUNC(E522*D522,2)</f>
        <v>0</v>
      </c>
      <c r="G522" s="459"/>
      <c r="K522" s="354"/>
      <c r="M522" s="556"/>
      <c r="N522" s="556"/>
    </row>
    <row r="523" spans="1:14" s="461" customFormat="1" ht="20.100000000000001" customHeight="1" outlineLevel="2">
      <c r="A523" s="204"/>
      <c r="B523" s="212"/>
      <c r="C523" s="209"/>
      <c r="D523" s="207"/>
      <c r="E523" s="207"/>
      <c r="F523" s="210"/>
      <c r="G523" s="459"/>
      <c r="K523" s="354"/>
      <c r="M523" s="556"/>
      <c r="N523" s="556"/>
    </row>
    <row r="524" spans="1:14" s="461" customFormat="1" ht="20.100000000000001" customHeight="1" outlineLevel="2">
      <c r="A524" s="211" t="s">
        <v>1354</v>
      </c>
      <c r="B524" s="254" t="s">
        <v>506</v>
      </c>
      <c r="C524" s="205"/>
      <c r="D524" s="206"/>
      <c r="E524" s="207"/>
      <c r="F524" s="208"/>
      <c r="G524" s="459"/>
      <c r="K524" s="354"/>
      <c r="M524" s="556"/>
      <c r="N524" s="556"/>
    </row>
    <row r="525" spans="1:14" s="461" customFormat="1" ht="34.5" customHeight="1" outlineLevel="2">
      <c r="A525" s="204" t="s">
        <v>1355</v>
      </c>
      <c r="B525" s="212" t="s">
        <v>4791</v>
      </c>
      <c r="C525" s="209" t="s">
        <v>302</v>
      </c>
      <c r="D525" s="207">
        <v>1462.07</v>
      </c>
      <c r="E525" s="207"/>
      <c r="F525" s="210">
        <f>TRUNC(E525*D525,2)</f>
        <v>0</v>
      </c>
      <c r="G525" s="459"/>
      <c r="K525" s="354"/>
      <c r="M525" s="556"/>
      <c r="N525" s="556"/>
    </row>
    <row r="526" spans="1:14" s="461" customFormat="1" ht="20.100000000000001" customHeight="1" outlineLevel="2">
      <c r="A526" s="204"/>
      <c r="B526" s="213"/>
      <c r="C526" s="209"/>
      <c r="D526" s="207"/>
      <c r="E526" s="207"/>
      <c r="F526" s="210"/>
      <c r="G526" s="459"/>
      <c r="K526" s="354"/>
      <c r="M526" s="556"/>
      <c r="N526" s="556"/>
    </row>
    <row r="527" spans="1:14" s="461" customFormat="1" ht="20.100000000000001" customHeight="1" outlineLevel="2">
      <c r="A527" s="211" t="s">
        <v>1356</v>
      </c>
      <c r="B527" s="254" t="s">
        <v>507</v>
      </c>
      <c r="C527" s="205"/>
      <c r="D527" s="206"/>
      <c r="E527" s="207"/>
      <c r="F527" s="208"/>
      <c r="G527" s="459"/>
      <c r="K527" s="354"/>
      <c r="M527" s="556"/>
      <c r="N527" s="556"/>
    </row>
    <row r="528" spans="1:14" s="461" customFormat="1" ht="33.75" customHeight="1" outlineLevel="2">
      <c r="A528" s="204" t="s">
        <v>1357</v>
      </c>
      <c r="B528" s="212" t="s">
        <v>4792</v>
      </c>
      <c r="C528" s="209" t="s">
        <v>302</v>
      </c>
      <c r="D528" s="207">
        <v>5348.24</v>
      </c>
      <c r="E528" s="207"/>
      <c r="F528" s="210">
        <f>TRUNC(E528*D528,2)</f>
        <v>0</v>
      </c>
      <c r="G528" s="459"/>
      <c r="K528" s="354"/>
      <c r="M528" s="556"/>
      <c r="N528" s="556"/>
    </row>
    <row r="529" spans="1:14" s="461" customFormat="1" ht="20.100000000000001" customHeight="1" outlineLevel="2">
      <c r="A529" s="204"/>
      <c r="B529" s="213"/>
      <c r="C529" s="209"/>
      <c r="D529" s="207"/>
      <c r="E529" s="207"/>
      <c r="F529" s="210"/>
      <c r="G529" s="459"/>
      <c r="K529" s="354"/>
      <c r="M529" s="556"/>
      <c r="N529" s="556"/>
    </row>
    <row r="530" spans="1:14" s="461" customFormat="1" ht="20.100000000000001" customHeight="1" outlineLevel="2">
      <c r="A530" s="211" t="s">
        <v>1358</v>
      </c>
      <c r="B530" s="254" t="s">
        <v>508</v>
      </c>
      <c r="C530" s="205"/>
      <c r="D530" s="206"/>
      <c r="E530" s="207"/>
      <c r="F530" s="208"/>
      <c r="G530" s="459"/>
      <c r="K530" s="354"/>
      <c r="M530" s="556"/>
      <c r="N530" s="556"/>
    </row>
    <row r="531" spans="1:14" s="461" customFormat="1" ht="28.5" outlineLevel="2">
      <c r="A531" s="204" t="s">
        <v>1359</v>
      </c>
      <c r="B531" s="213" t="s">
        <v>4793</v>
      </c>
      <c r="C531" s="209" t="s">
        <v>302</v>
      </c>
      <c r="D531" s="207">
        <v>256611.57</v>
      </c>
      <c r="E531" s="207"/>
      <c r="F531" s="210">
        <f>TRUNC(E531*D531,2)</f>
        <v>0</v>
      </c>
      <c r="G531" s="459"/>
      <c r="K531" s="354"/>
      <c r="M531" s="556"/>
      <c r="N531" s="556"/>
    </row>
    <row r="532" spans="1:14" s="461" customFormat="1" ht="20.100000000000001" customHeight="1" outlineLevel="2">
      <c r="A532" s="204"/>
      <c r="B532" s="212"/>
      <c r="C532" s="209"/>
      <c r="D532" s="207"/>
      <c r="E532" s="207"/>
      <c r="F532" s="210"/>
      <c r="G532" s="459"/>
      <c r="K532" s="354"/>
      <c r="M532" s="556"/>
      <c r="N532" s="556"/>
    </row>
    <row r="533" spans="1:14" s="461" customFormat="1" ht="20.100000000000001" customHeight="1" outlineLevel="2">
      <c r="A533" s="211" t="s">
        <v>1360</v>
      </c>
      <c r="B533" s="254" t="s">
        <v>509</v>
      </c>
      <c r="C533" s="205"/>
      <c r="D533" s="206"/>
      <c r="E533" s="207"/>
      <c r="F533" s="208"/>
      <c r="G533" s="459"/>
      <c r="K533" s="354"/>
      <c r="M533" s="556"/>
      <c r="N533" s="556"/>
    </row>
    <row r="534" spans="1:14" s="461" customFormat="1" ht="28.5" outlineLevel="2">
      <c r="A534" s="204" t="s">
        <v>1361</v>
      </c>
      <c r="B534" s="213" t="s">
        <v>4794</v>
      </c>
      <c r="C534" s="209" t="s">
        <v>302</v>
      </c>
      <c r="D534" s="207">
        <v>36982.300000000003</v>
      </c>
      <c r="E534" s="207"/>
      <c r="F534" s="210">
        <f>TRUNC(E534*D534,2)</f>
        <v>0</v>
      </c>
      <c r="G534" s="459"/>
      <c r="K534" s="354"/>
      <c r="M534" s="556"/>
      <c r="N534" s="556"/>
    </row>
    <row r="535" spans="1:14" s="461" customFormat="1" ht="20.100000000000001" customHeight="1" outlineLevel="2">
      <c r="A535" s="204"/>
      <c r="B535" s="212"/>
      <c r="C535" s="209"/>
      <c r="D535" s="207"/>
      <c r="E535" s="207"/>
      <c r="F535" s="210"/>
      <c r="G535" s="459"/>
      <c r="K535" s="354"/>
      <c r="M535" s="556"/>
      <c r="N535" s="556"/>
    </row>
    <row r="536" spans="1:14" s="461" customFormat="1" ht="20.100000000000001" customHeight="1" outlineLevel="2">
      <c r="A536" s="211" t="s">
        <v>1362</v>
      </c>
      <c r="B536" s="254" t="s">
        <v>448</v>
      </c>
      <c r="C536" s="205"/>
      <c r="D536" s="206"/>
      <c r="E536" s="207"/>
      <c r="F536" s="208"/>
      <c r="G536" s="459"/>
      <c r="K536" s="354"/>
      <c r="M536" s="556"/>
      <c r="N536" s="556"/>
    </row>
    <row r="537" spans="1:14" s="461" customFormat="1" ht="41.25" customHeight="1" outlineLevel="2">
      <c r="A537" s="204" t="s">
        <v>1363</v>
      </c>
      <c r="B537" s="212" t="s">
        <v>4795</v>
      </c>
      <c r="C537" s="209" t="s">
        <v>302</v>
      </c>
      <c r="D537" s="207">
        <v>79444.350000000006</v>
      </c>
      <c r="E537" s="207"/>
      <c r="F537" s="210">
        <f>TRUNC(E537*D537,2)</f>
        <v>0</v>
      </c>
      <c r="G537" s="459"/>
      <c r="K537" s="354"/>
      <c r="M537" s="556"/>
      <c r="N537" s="556"/>
    </row>
    <row r="538" spans="1:14" s="461" customFormat="1" ht="20.100000000000001" customHeight="1" outlineLevel="2">
      <c r="A538" s="204"/>
      <c r="B538" s="212"/>
      <c r="C538" s="209"/>
      <c r="D538" s="207"/>
      <c r="E538" s="207"/>
      <c r="F538" s="210"/>
      <c r="G538" s="459"/>
      <c r="K538" s="354"/>
      <c r="M538" s="556"/>
      <c r="N538" s="556"/>
    </row>
    <row r="539" spans="1:14" s="461" customFormat="1" ht="20.100000000000001" customHeight="1" outlineLevel="2">
      <c r="A539" s="211" t="s">
        <v>1364</v>
      </c>
      <c r="B539" s="254" t="s">
        <v>510</v>
      </c>
      <c r="C539" s="205"/>
      <c r="D539" s="206"/>
      <c r="E539" s="207"/>
      <c r="F539" s="208"/>
      <c r="G539" s="459"/>
      <c r="K539" s="354"/>
      <c r="M539" s="556"/>
      <c r="N539" s="556"/>
    </row>
    <row r="540" spans="1:14" s="461" customFormat="1" ht="42.75" outlineLevel="2">
      <c r="A540" s="204" t="s">
        <v>1365</v>
      </c>
      <c r="B540" s="212" t="s">
        <v>4796</v>
      </c>
      <c r="C540" s="209" t="s">
        <v>302</v>
      </c>
      <c r="D540" s="207">
        <v>17938.990000000002</v>
      </c>
      <c r="E540" s="207"/>
      <c r="F540" s="210">
        <f>TRUNC(E540*D540,2)</f>
        <v>0</v>
      </c>
      <c r="G540" s="459"/>
      <c r="K540" s="354"/>
      <c r="M540" s="556"/>
      <c r="N540" s="556"/>
    </row>
    <row r="541" spans="1:14" s="461" customFormat="1" ht="20.100000000000001" customHeight="1" outlineLevel="2">
      <c r="A541" s="204"/>
      <c r="B541" s="212"/>
      <c r="C541" s="209"/>
      <c r="D541" s="207"/>
      <c r="E541" s="207"/>
      <c r="F541" s="210"/>
      <c r="G541" s="459"/>
      <c r="K541" s="354"/>
      <c r="M541" s="556"/>
      <c r="N541" s="556"/>
    </row>
    <row r="542" spans="1:14" s="461" customFormat="1" ht="20.100000000000001" customHeight="1" outlineLevel="2">
      <c r="A542" s="211" t="s">
        <v>1366</v>
      </c>
      <c r="B542" s="254" t="s">
        <v>511</v>
      </c>
      <c r="C542" s="205"/>
      <c r="D542" s="206"/>
      <c r="E542" s="207"/>
      <c r="F542" s="208"/>
      <c r="G542" s="459"/>
      <c r="K542" s="354"/>
      <c r="M542" s="556"/>
      <c r="N542" s="556"/>
    </row>
    <row r="543" spans="1:14" s="461" customFormat="1" ht="28.5" outlineLevel="2">
      <c r="A543" s="204" t="s">
        <v>1367</v>
      </c>
      <c r="B543" s="212" t="s">
        <v>4797</v>
      </c>
      <c r="C543" s="209" t="s">
        <v>302</v>
      </c>
      <c r="D543" s="207">
        <v>45495.67</v>
      </c>
      <c r="E543" s="207"/>
      <c r="F543" s="210">
        <f>TRUNC(E543*D543,2)</f>
        <v>0</v>
      </c>
      <c r="G543" s="459"/>
      <c r="K543" s="354"/>
      <c r="M543" s="556"/>
      <c r="N543" s="556"/>
    </row>
    <row r="544" spans="1:14" s="461" customFormat="1" ht="20.100000000000001" customHeight="1" outlineLevel="2">
      <c r="A544" s="204"/>
      <c r="B544" s="212"/>
      <c r="C544" s="209"/>
      <c r="D544" s="207"/>
      <c r="E544" s="207"/>
      <c r="F544" s="210"/>
      <c r="G544" s="459"/>
      <c r="K544" s="354"/>
      <c r="M544" s="556"/>
      <c r="N544" s="556"/>
    </row>
    <row r="545" spans="1:14" s="461" customFormat="1" ht="20.100000000000001" customHeight="1" outlineLevel="2">
      <c r="A545" s="211" t="s">
        <v>1368</v>
      </c>
      <c r="B545" s="254" t="s">
        <v>512</v>
      </c>
      <c r="C545" s="205"/>
      <c r="D545" s="206"/>
      <c r="E545" s="207"/>
      <c r="F545" s="208"/>
      <c r="G545" s="459"/>
      <c r="K545" s="354"/>
      <c r="M545" s="556"/>
      <c r="N545" s="556"/>
    </row>
    <row r="546" spans="1:14" s="461" customFormat="1" ht="28.5" outlineLevel="2">
      <c r="A546" s="204" t="s">
        <v>1369</v>
      </c>
      <c r="B546" s="212" t="s">
        <v>4798</v>
      </c>
      <c r="C546" s="209" t="s">
        <v>302</v>
      </c>
      <c r="D546" s="207">
        <v>499.12</v>
      </c>
      <c r="E546" s="207"/>
      <c r="F546" s="210">
        <f>TRUNC(E546*D546,2)</f>
        <v>0</v>
      </c>
      <c r="G546" s="459"/>
      <c r="K546" s="354"/>
      <c r="M546" s="556"/>
      <c r="N546" s="556"/>
    </row>
    <row r="547" spans="1:14" s="461" customFormat="1" ht="20.100000000000001" customHeight="1" outlineLevel="2">
      <c r="A547" s="204"/>
      <c r="B547" s="213"/>
      <c r="C547" s="209"/>
      <c r="D547" s="207"/>
      <c r="E547" s="207"/>
      <c r="F547" s="210"/>
      <c r="G547" s="459"/>
      <c r="K547" s="354"/>
      <c r="M547" s="556"/>
      <c r="N547" s="556"/>
    </row>
    <row r="548" spans="1:14" s="461" customFormat="1" ht="20.100000000000001" customHeight="1" outlineLevel="2">
      <c r="A548" s="211" t="s">
        <v>1370</v>
      </c>
      <c r="B548" s="254" t="s">
        <v>513</v>
      </c>
      <c r="C548" s="205"/>
      <c r="D548" s="206"/>
      <c r="E548" s="207"/>
      <c r="F548" s="208"/>
      <c r="G548" s="459"/>
      <c r="K548" s="354"/>
      <c r="M548" s="556"/>
      <c r="N548" s="556"/>
    </row>
    <row r="549" spans="1:14" s="461" customFormat="1" ht="28.5" outlineLevel="2">
      <c r="A549" s="204" t="s">
        <v>1371</v>
      </c>
      <c r="B549" s="212" t="s">
        <v>4799</v>
      </c>
      <c r="C549" s="209" t="s">
        <v>302</v>
      </c>
      <c r="D549" s="207">
        <v>7744.3</v>
      </c>
      <c r="E549" s="207"/>
      <c r="F549" s="210">
        <f>TRUNC(E549*D549,2)</f>
        <v>0</v>
      </c>
      <c r="G549" s="459"/>
      <c r="K549" s="354"/>
      <c r="M549" s="556"/>
      <c r="N549" s="556"/>
    </row>
    <row r="550" spans="1:14" s="461" customFormat="1" ht="20.100000000000001" customHeight="1" outlineLevel="2">
      <c r="A550" s="204"/>
      <c r="B550" s="213"/>
      <c r="C550" s="209"/>
      <c r="D550" s="207"/>
      <c r="E550" s="207"/>
      <c r="F550" s="210"/>
      <c r="G550" s="459"/>
      <c r="K550" s="354"/>
      <c r="M550" s="556"/>
      <c r="N550" s="556"/>
    </row>
    <row r="551" spans="1:14" s="461" customFormat="1" ht="20.100000000000001" customHeight="1" outlineLevel="2">
      <c r="A551" s="211" t="s">
        <v>1372</v>
      </c>
      <c r="B551" s="254" t="s">
        <v>514</v>
      </c>
      <c r="C551" s="205"/>
      <c r="D551" s="206"/>
      <c r="E551" s="207"/>
      <c r="F551" s="208"/>
      <c r="G551" s="459"/>
      <c r="K551" s="354"/>
      <c r="M551" s="556"/>
      <c r="N551" s="556"/>
    </row>
    <row r="552" spans="1:14" s="461" customFormat="1" ht="28.5" outlineLevel="2">
      <c r="A552" s="204" t="s">
        <v>1373</v>
      </c>
      <c r="B552" s="212" t="s">
        <v>4800</v>
      </c>
      <c r="C552" s="209" t="s">
        <v>302</v>
      </c>
      <c r="D552" s="207">
        <v>11627.48</v>
      </c>
      <c r="E552" s="207"/>
      <c r="F552" s="210">
        <f>TRUNC(E552*D552,2)</f>
        <v>0</v>
      </c>
      <c r="G552" s="459"/>
      <c r="K552" s="354"/>
      <c r="M552" s="556"/>
      <c r="N552" s="556"/>
    </row>
    <row r="553" spans="1:14" s="471" customFormat="1" ht="20.100000000000001" customHeight="1" outlineLevel="2">
      <c r="A553" s="204"/>
      <c r="B553" s="213"/>
      <c r="C553" s="209"/>
      <c r="D553" s="207"/>
      <c r="E553" s="207"/>
      <c r="F553" s="210"/>
      <c r="G553" s="470"/>
      <c r="K553" s="354"/>
      <c r="M553" s="559"/>
      <c r="N553" s="559"/>
    </row>
    <row r="554" spans="1:14" s="471" customFormat="1" ht="20.100000000000001" customHeight="1" outlineLevel="2">
      <c r="A554" s="211" t="s">
        <v>1374</v>
      </c>
      <c r="B554" s="254" t="s">
        <v>515</v>
      </c>
      <c r="C554" s="205"/>
      <c r="D554" s="206"/>
      <c r="E554" s="207"/>
      <c r="F554" s="208"/>
      <c r="G554" s="470"/>
      <c r="K554" s="354"/>
      <c r="M554" s="559"/>
      <c r="N554" s="559"/>
    </row>
    <row r="555" spans="1:14" s="471" customFormat="1" ht="42.75" outlineLevel="2">
      <c r="A555" s="204" t="s">
        <v>1375</v>
      </c>
      <c r="B555" s="213" t="s">
        <v>4801</v>
      </c>
      <c r="C555" s="209" t="s">
        <v>302</v>
      </c>
      <c r="D555" s="207">
        <v>22739.01</v>
      </c>
      <c r="E555" s="207"/>
      <c r="F555" s="210">
        <f>TRUNC(E555*D555,2)</f>
        <v>0</v>
      </c>
      <c r="G555" s="470"/>
      <c r="K555" s="354"/>
      <c r="M555" s="559"/>
      <c r="N555" s="559"/>
    </row>
    <row r="556" spans="1:14" s="461" customFormat="1" ht="20.100000000000001" customHeight="1" outlineLevel="2">
      <c r="A556" s="204" t="s">
        <v>1376</v>
      </c>
      <c r="B556" s="213" t="s">
        <v>516</v>
      </c>
      <c r="C556" s="209" t="s">
        <v>9</v>
      </c>
      <c r="D556" s="207">
        <v>284.7</v>
      </c>
      <c r="E556" s="207"/>
      <c r="F556" s="210">
        <f>TRUNC(E556*D556,2)</f>
        <v>0</v>
      </c>
      <c r="G556" s="459"/>
      <c r="K556" s="354"/>
      <c r="M556" s="556"/>
      <c r="N556" s="556"/>
    </row>
    <row r="557" spans="1:14" s="471" customFormat="1" ht="20.100000000000001" customHeight="1">
      <c r="A557" s="204"/>
      <c r="B557" s="213"/>
      <c r="C557" s="209"/>
      <c r="D557" s="207"/>
      <c r="E557" s="207"/>
      <c r="F557" s="210"/>
      <c r="G557" s="470"/>
      <c r="K557" s="354"/>
      <c r="M557" s="559"/>
      <c r="N557" s="559"/>
    </row>
    <row r="558" spans="1:14" ht="20.100000000000001" customHeight="1">
      <c r="A558" s="13">
        <v>5</v>
      </c>
      <c r="B558" s="113" t="s">
        <v>1056</v>
      </c>
      <c r="C558" s="15"/>
      <c r="D558" s="71"/>
      <c r="E558" s="71"/>
      <c r="F558" s="98">
        <f>SUBTOTAL(9,F559:F1064)</f>
        <v>0</v>
      </c>
      <c r="H558" s="458">
        <f>SUM(H559:H1021)</f>
        <v>0</v>
      </c>
      <c r="I558" s="454" t="b">
        <f>H558=F558</f>
        <v>1</v>
      </c>
      <c r="K558" s="354"/>
    </row>
    <row r="559" spans="1:14" ht="20.100000000000001" customHeight="1" outlineLevel="1">
      <c r="A559" s="2"/>
      <c r="B559" s="115"/>
      <c r="C559" s="6"/>
      <c r="D559" s="72"/>
      <c r="E559" s="72"/>
      <c r="F559" s="99"/>
      <c r="H559" s="454"/>
      <c r="K559" s="354"/>
    </row>
    <row r="560" spans="1:14" s="367" customFormat="1" ht="20.100000000000001" customHeight="1" outlineLevel="1">
      <c r="A560" s="162" t="s">
        <v>21</v>
      </c>
      <c r="B560" s="117" t="s">
        <v>20</v>
      </c>
      <c r="C560" s="60"/>
      <c r="D560" s="413"/>
      <c r="E560" s="73"/>
      <c r="F560" s="110">
        <f>SUBTOTAL(9,F561:F568)</f>
        <v>0</v>
      </c>
      <c r="G560" s="466" t="s">
        <v>2880</v>
      </c>
      <c r="H560" s="460">
        <f>+F560</f>
        <v>0</v>
      </c>
      <c r="I560" s="454"/>
      <c r="K560" s="354"/>
      <c r="L560" s="472"/>
      <c r="M560" s="558"/>
      <c r="N560" s="558"/>
    </row>
    <row r="561" spans="1:14" s="454" customFormat="1" ht="20.100000000000001" customHeight="1" outlineLevel="2">
      <c r="A561" s="193" t="s">
        <v>22</v>
      </c>
      <c r="B561" s="118" t="s">
        <v>2877</v>
      </c>
      <c r="C561" s="38"/>
      <c r="D561" s="285"/>
      <c r="E561" s="72"/>
      <c r="F561" s="102"/>
      <c r="G561" s="453"/>
      <c r="K561" s="354"/>
      <c r="M561" s="555"/>
      <c r="N561" s="555"/>
    </row>
    <row r="562" spans="1:14" s="454" customFormat="1" ht="42.75" outlineLevel="2">
      <c r="A562" s="150" t="s">
        <v>787</v>
      </c>
      <c r="B562" s="186" t="s">
        <v>2878</v>
      </c>
      <c r="C562" s="132" t="s">
        <v>9</v>
      </c>
      <c r="D562" s="155">
        <v>38589.5</v>
      </c>
      <c r="E562" s="93"/>
      <c r="F562" s="101">
        <f>TRUNC(E562*D562,2)</f>
        <v>0</v>
      </c>
      <c r="G562" s="453"/>
      <c r="K562" s="354"/>
      <c r="M562" s="555"/>
      <c r="N562" s="555"/>
    </row>
    <row r="563" spans="1:14" s="454" customFormat="1" ht="42.75" outlineLevel="2">
      <c r="A563" s="150" t="s">
        <v>788</v>
      </c>
      <c r="B563" s="286" t="s">
        <v>2879</v>
      </c>
      <c r="C563" s="132" t="s">
        <v>9</v>
      </c>
      <c r="D563" s="155">
        <v>5184.51</v>
      </c>
      <c r="E563" s="93"/>
      <c r="F563" s="101">
        <f>TRUNC(E563*D563,2)</f>
        <v>0</v>
      </c>
      <c r="G563" s="453"/>
      <c r="K563" s="354"/>
      <c r="M563" s="555"/>
      <c r="N563" s="555"/>
    </row>
    <row r="564" spans="1:14" s="454" customFormat="1" ht="20.100000000000001" customHeight="1" outlineLevel="2">
      <c r="A564" s="150"/>
      <c r="B564" s="286"/>
      <c r="C564" s="277"/>
      <c r="D564" s="155"/>
      <c r="E564" s="93"/>
      <c r="F564" s="99"/>
      <c r="G564" s="453"/>
      <c r="K564" s="354"/>
      <c r="M564" s="555"/>
      <c r="N564" s="555"/>
    </row>
    <row r="565" spans="1:14" s="454" customFormat="1" ht="20.100000000000001" customHeight="1" outlineLevel="2">
      <c r="A565" s="193" t="s">
        <v>23</v>
      </c>
      <c r="B565" s="118" t="s">
        <v>25</v>
      </c>
      <c r="C565" s="38"/>
      <c r="D565" s="285"/>
      <c r="E565" s="93"/>
      <c r="F565" s="102"/>
      <c r="G565" s="453"/>
      <c r="K565" s="354"/>
      <c r="M565" s="555"/>
      <c r="N565" s="555"/>
    </row>
    <row r="566" spans="1:14" s="454" customFormat="1" ht="57" outlineLevel="2">
      <c r="A566" s="150" t="s">
        <v>789</v>
      </c>
      <c r="B566" s="286" t="s">
        <v>27</v>
      </c>
      <c r="C566" s="132" t="s">
        <v>9</v>
      </c>
      <c r="D566" s="155">
        <v>875.37</v>
      </c>
      <c r="E566" s="93"/>
      <c r="F566" s="101">
        <f>TRUNC(E566*D566,2)</f>
        <v>0</v>
      </c>
      <c r="G566" s="453"/>
      <c r="K566" s="354"/>
      <c r="M566" s="555"/>
      <c r="N566" s="555"/>
    </row>
    <row r="567" spans="1:14" s="454" customFormat="1" ht="20.100000000000001" customHeight="1" outlineLevel="2">
      <c r="A567" s="193" t="s">
        <v>4716</v>
      </c>
      <c r="B567" s="419" t="s">
        <v>4715</v>
      </c>
      <c r="C567" s="321"/>
      <c r="D567" s="155"/>
      <c r="E567" s="72"/>
      <c r="F567" s="99"/>
      <c r="G567" s="453"/>
      <c r="K567" s="354"/>
      <c r="M567" s="555"/>
      <c r="N567" s="555"/>
    </row>
    <row r="568" spans="1:14" s="454" customFormat="1" ht="57" outlineLevel="2">
      <c r="A568" s="150" t="s">
        <v>4714</v>
      </c>
      <c r="B568" s="286" t="s">
        <v>4802</v>
      </c>
      <c r="C568" s="321" t="s">
        <v>9</v>
      </c>
      <c r="D568" s="155">
        <v>4152.53</v>
      </c>
      <c r="E568" s="93"/>
      <c r="F568" s="99">
        <f>TRUNC(E568*D568,2)</f>
        <v>0</v>
      </c>
      <c r="G568" s="453"/>
      <c r="K568" s="354"/>
      <c r="M568" s="555"/>
      <c r="N568" s="555"/>
    </row>
    <row r="569" spans="1:14" s="454" customFormat="1" ht="20.100000000000001" customHeight="1" outlineLevel="1">
      <c r="A569" s="2"/>
      <c r="B569" s="119"/>
      <c r="C569" s="61"/>
      <c r="D569" s="72"/>
      <c r="E569" s="72"/>
      <c r="F569" s="99"/>
      <c r="G569" s="453"/>
      <c r="K569" s="354"/>
      <c r="M569" s="555"/>
      <c r="N569" s="555"/>
    </row>
    <row r="570" spans="1:14" s="454" customFormat="1" ht="20.100000000000001" customHeight="1" outlineLevel="1">
      <c r="A570" s="162" t="s">
        <v>24</v>
      </c>
      <c r="B570" s="202" t="s">
        <v>29</v>
      </c>
      <c r="C570" s="199"/>
      <c r="D570" s="200"/>
      <c r="E570" s="100"/>
      <c r="F570" s="110">
        <f>SUBTOTAL(9,F571:F750)</f>
        <v>0</v>
      </c>
      <c r="G570" s="466" t="s">
        <v>3138</v>
      </c>
      <c r="H570" s="460">
        <f>+F570</f>
        <v>0</v>
      </c>
      <c r="K570" s="354"/>
      <c r="M570" s="555"/>
      <c r="N570" s="555"/>
    </row>
    <row r="571" spans="1:14" s="454" customFormat="1" ht="20.100000000000001" customHeight="1" outlineLevel="2">
      <c r="A571" s="193" t="s">
        <v>26</v>
      </c>
      <c r="B571" s="118" t="s">
        <v>31</v>
      </c>
      <c r="C571" s="38"/>
      <c r="D571" s="75"/>
      <c r="E571" s="72"/>
      <c r="F571" s="102"/>
      <c r="G571" s="453"/>
      <c r="K571" s="354"/>
      <c r="L571" s="354"/>
      <c r="M571" s="555"/>
      <c r="N571" s="555"/>
    </row>
    <row r="572" spans="1:14" s="454" customFormat="1" ht="28.5" outlineLevel="2">
      <c r="A572" s="150" t="s">
        <v>891</v>
      </c>
      <c r="B572" s="286" t="s">
        <v>924</v>
      </c>
      <c r="C572" s="152" t="s">
        <v>307</v>
      </c>
      <c r="D572" s="72">
        <v>76</v>
      </c>
      <c r="E572" s="72"/>
      <c r="F572" s="101">
        <f t="shared" ref="F572:F583" si="24">TRUNC(E572*D572,2)</f>
        <v>0</v>
      </c>
      <c r="G572" s="453"/>
      <c r="K572" s="354"/>
      <c r="M572" s="555"/>
      <c r="N572" s="555"/>
    </row>
    <row r="573" spans="1:14" s="454" customFormat="1" ht="28.5" outlineLevel="2">
      <c r="A573" s="150" t="s">
        <v>895</v>
      </c>
      <c r="B573" s="286" t="s">
        <v>925</v>
      </c>
      <c r="C573" s="152" t="s">
        <v>307</v>
      </c>
      <c r="D573" s="72">
        <v>109</v>
      </c>
      <c r="E573" s="72"/>
      <c r="F573" s="101">
        <f t="shared" si="24"/>
        <v>0</v>
      </c>
      <c r="G573" s="453"/>
      <c r="K573" s="354"/>
      <c r="M573" s="555"/>
      <c r="N573" s="555"/>
    </row>
    <row r="574" spans="1:14" s="367" customFormat="1" ht="28.5" outlineLevel="2">
      <c r="A574" s="150" t="s">
        <v>896</v>
      </c>
      <c r="B574" s="286" t="s">
        <v>926</v>
      </c>
      <c r="C574" s="152" t="s">
        <v>307</v>
      </c>
      <c r="D574" s="72">
        <v>50</v>
      </c>
      <c r="E574" s="72"/>
      <c r="F574" s="101">
        <f t="shared" si="24"/>
        <v>0</v>
      </c>
      <c r="G574" s="468"/>
      <c r="K574" s="354"/>
      <c r="M574" s="558"/>
      <c r="N574" s="558"/>
    </row>
    <row r="575" spans="1:14" s="454" customFormat="1" ht="28.5" outlineLevel="2">
      <c r="A575" s="150" t="s">
        <v>897</v>
      </c>
      <c r="B575" s="286" t="s">
        <v>927</v>
      </c>
      <c r="C575" s="152" t="s">
        <v>307</v>
      </c>
      <c r="D575" s="72">
        <v>65</v>
      </c>
      <c r="E575" s="72"/>
      <c r="F575" s="101">
        <f t="shared" si="24"/>
        <v>0</v>
      </c>
      <c r="G575" s="453"/>
      <c r="K575" s="354"/>
      <c r="M575" s="555"/>
      <c r="N575" s="555"/>
    </row>
    <row r="576" spans="1:14" s="454" customFormat="1" ht="28.5" outlineLevel="2">
      <c r="A576" s="150" t="s">
        <v>898</v>
      </c>
      <c r="B576" s="286" t="s">
        <v>928</v>
      </c>
      <c r="C576" s="152" t="s">
        <v>307</v>
      </c>
      <c r="D576" s="72">
        <v>9</v>
      </c>
      <c r="E576" s="72"/>
      <c r="F576" s="101">
        <f t="shared" si="24"/>
        <v>0</v>
      </c>
      <c r="G576" s="453"/>
      <c r="K576" s="354"/>
      <c r="M576" s="555"/>
      <c r="N576" s="555"/>
    </row>
    <row r="577" spans="1:14" s="454" customFormat="1" ht="28.5" outlineLevel="2">
      <c r="A577" s="150" t="s">
        <v>1050</v>
      </c>
      <c r="B577" s="286" t="s">
        <v>929</v>
      </c>
      <c r="C577" s="152" t="s">
        <v>307</v>
      </c>
      <c r="D577" s="72">
        <v>3</v>
      </c>
      <c r="E577" s="72"/>
      <c r="F577" s="101">
        <f t="shared" si="24"/>
        <v>0</v>
      </c>
      <c r="G577" s="453"/>
      <c r="K577" s="354"/>
      <c r="M577" s="555"/>
      <c r="N577" s="555"/>
    </row>
    <row r="578" spans="1:14" s="454" customFormat="1" ht="28.5" outlineLevel="2">
      <c r="A578" s="150" t="s">
        <v>1051</v>
      </c>
      <c r="B578" s="286" t="s">
        <v>930</v>
      </c>
      <c r="C578" s="152" t="s">
        <v>307</v>
      </c>
      <c r="D578" s="72">
        <v>2</v>
      </c>
      <c r="E578" s="72"/>
      <c r="F578" s="101">
        <f t="shared" si="24"/>
        <v>0</v>
      </c>
      <c r="G578" s="453"/>
      <c r="K578" s="354"/>
      <c r="M578" s="555"/>
      <c r="N578" s="555"/>
    </row>
    <row r="579" spans="1:14" s="454" customFormat="1" ht="28.5" customHeight="1" outlineLevel="2">
      <c r="A579" s="150" t="s">
        <v>1052</v>
      </c>
      <c r="B579" s="286" t="s">
        <v>931</v>
      </c>
      <c r="C579" s="152" t="s">
        <v>307</v>
      </c>
      <c r="D579" s="72">
        <v>11</v>
      </c>
      <c r="E579" s="72"/>
      <c r="F579" s="101">
        <f t="shared" si="24"/>
        <v>0</v>
      </c>
      <c r="G579" s="453"/>
      <c r="K579" s="354"/>
      <c r="M579" s="555"/>
      <c r="N579" s="555"/>
    </row>
    <row r="580" spans="1:14" s="454" customFormat="1" ht="28.5" customHeight="1" outlineLevel="2">
      <c r="A580" s="150" t="s">
        <v>1053</v>
      </c>
      <c r="B580" s="286" t="s">
        <v>932</v>
      </c>
      <c r="C580" s="152" t="s">
        <v>307</v>
      </c>
      <c r="D580" s="72">
        <v>1</v>
      </c>
      <c r="E580" s="72"/>
      <c r="F580" s="101">
        <f t="shared" si="24"/>
        <v>0</v>
      </c>
      <c r="G580" s="453"/>
      <c r="K580" s="354"/>
      <c r="M580" s="555"/>
      <c r="N580" s="555"/>
    </row>
    <row r="581" spans="1:14" s="454" customFormat="1" ht="28.5" customHeight="1" outlineLevel="2">
      <c r="A581" s="150" t="s">
        <v>1054</v>
      </c>
      <c r="B581" s="286" t="s">
        <v>933</v>
      </c>
      <c r="C581" s="152" t="s">
        <v>307</v>
      </c>
      <c r="D581" s="72">
        <v>2</v>
      </c>
      <c r="E581" s="72"/>
      <c r="F581" s="101">
        <f t="shared" si="24"/>
        <v>0</v>
      </c>
      <c r="G581" s="453"/>
      <c r="K581" s="354"/>
      <c r="M581" s="555"/>
      <c r="N581" s="555"/>
    </row>
    <row r="582" spans="1:14" s="454" customFormat="1" ht="28.5" customHeight="1" outlineLevel="2">
      <c r="A582" s="150" t="s">
        <v>4717</v>
      </c>
      <c r="B582" s="286" t="s">
        <v>4803</v>
      </c>
      <c r="C582" s="277" t="s">
        <v>307</v>
      </c>
      <c r="D582" s="72">
        <v>232</v>
      </c>
      <c r="E582" s="72"/>
      <c r="F582" s="101">
        <f t="shared" si="24"/>
        <v>0</v>
      </c>
      <c r="G582" s="453"/>
      <c r="K582" s="354"/>
      <c r="M582" s="555"/>
      <c r="N582" s="555"/>
    </row>
    <row r="583" spans="1:14" s="454" customFormat="1" ht="28.5" customHeight="1" outlineLevel="2">
      <c r="A583" s="150" t="s">
        <v>4718</v>
      </c>
      <c r="B583" s="286" t="s">
        <v>4804</v>
      </c>
      <c r="C583" s="420" t="s">
        <v>307</v>
      </c>
      <c r="D583" s="421">
        <v>2</v>
      </c>
      <c r="E583" s="72"/>
      <c r="F583" s="101">
        <f t="shared" si="24"/>
        <v>0</v>
      </c>
      <c r="G583" s="453"/>
      <c r="K583" s="354"/>
      <c r="M583" s="555"/>
      <c r="N583" s="555"/>
    </row>
    <row r="584" spans="1:14" s="454" customFormat="1" ht="20.100000000000001" customHeight="1" outlineLevel="2">
      <c r="A584" s="2"/>
      <c r="B584" s="119"/>
      <c r="C584" s="61"/>
      <c r="D584" s="72"/>
      <c r="E584" s="72"/>
      <c r="F584" s="99"/>
      <c r="G584" s="453"/>
      <c r="K584" s="354"/>
      <c r="M584" s="555"/>
      <c r="N584" s="555"/>
    </row>
    <row r="585" spans="1:14" s="454" customFormat="1" ht="20.100000000000001" customHeight="1" outlineLevel="2">
      <c r="A585" s="193" t="s">
        <v>28</v>
      </c>
      <c r="B585" s="30" t="s">
        <v>1382</v>
      </c>
      <c r="C585" s="38"/>
      <c r="D585" s="422"/>
      <c r="E585" s="72"/>
      <c r="F585" s="102"/>
      <c r="G585" s="453"/>
      <c r="K585" s="354"/>
      <c r="L585" s="354"/>
      <c r="M585" s="555"/>
      <c r="N585" s="555"/>
    </row>
    <row r="586" spans="1:14" s="454" customFormat="1" ht="28.5" outlineLevel="2">
      <c r="A586" s="150" t="s">
        <v>890</v>
      </c>
      <c r="B586" s="286" t="s">
        <v>934</v>
      </c>
      <c r="C586" s="152" t="s">
        <v>307</v>
      </c>
      <c r="D586" s="175">
        <v>2</v>
      </c>
      <c r="E586" s="72"/>
      <c r="F586" s="101">
        <f t="shared" ref="F586:F650" si="25">TRUNC(E586*D586,2)</f>
        <v>0</v>
      </c>
      <c r="G586" s="453"/>
      <c r="K586" s="354"/>
      <c r="M586" s="555"/>
      <c r="N586" s="555"/>
    </row>
    <row r="587" spans="1:14" s="454" customFormat="1" ht="28.5" outlineLevel="2">
      <c r="A587" s="150" t="s">
        <v>899</v>
      </c>
      <c r="B587" s="286" t="s">
        <v>935</v>
      </c>
      <c r="C587" s="152" t="s">
        <v>307</v>
      </c>
      <c r="D587" s="175">
        <v>1</v>
      </c>
      <c r="E587" s="72"/>
      <c r="F587" s="101">
        <f t="shared" si="25"/>
        <v>0</v>
      </c>
      <c r="G587" s="453"/>
      <c r="K587" s="354"/>
      <c r="M587" s="555"/>
      <c r="N587" s="555"/>
    </row>
    <row r="588" spans="1:14" s="454" customFormat="1" ht="28.5" outlineLevel="2">
      <c r="A588" s="150" t="s">
        <v>1383</v>
      </c>
      <c r="B588" s="286" t="s">
        <v>936</v>
      </c>
      <c r="C588" s="152" t="s">
        <v>307</v>
      </c>
      <c r="D588" s="175">
        <v>1</v>
      </c>
      <c r="E588" s="72"/>
      <c r="F588" s="101">
        <f t="shared" si="25"/>
        <v>0</v>
      </c>
      <c r="G588" s="453"/>
      <c r="K588" s="354"/>
      <c r="M588" s="555"/>
      <c r="N588" s="555"/>
    </row>
    <row r="589" spans="1:14" s="454" customFormat="1" ht="28.5" outlineLevel="2">
      <c r="A589" s="150" t="s">
        <v>1384</v>
      </c>
      <c r="B589" s="286" t="s">
        <v>937</v>
      </c>
      <c r="C589" s="152" t="s">
        <v>307</v>
      </c>
      <c r="D589" s="175">
        <v>1</v>
      </c>
      <c r="E589" s="72"/>
      <c r="F589" s="101">
        <f t="shared" si="25"/>
        <v>0</v>
      </c>
      <c r="G589" s="453"/>
      <c r="K589" s="354"/>
      <c r="M589" s="555"/>
      <c r="N589" s="555"/>
    </row>
    <row r="590" spans="1:14" s="454" customFormat="1" ht="28.5" outlineLevel="2">
      <c r="A590" s="150" t="s">
        <v>1385</v>
      </c>
      <c r="B590" s="286" t="s">
        <v>938</v>
      </c>
      <c r="C590" s="152" t="s">
        <v>307</v>
      </c>
      <c r="D590" s="175">
        <v>21</v>
      </c>
      <c r="E590" s="72"/>
      <c r="F590" s="101">
        <f t="shared" si="25"/>
        <v>0</v>
      </c>
      <c r="G590" s="453"/>
      <c r="K590" s="354"/>
      <c r="M590" s="555"/>
      <c r="N590" s="555"/>
    </row>
    <row r="591" spans="1:14" s="454" customFormat="1" ht="28.5" outlineLevel="2">
      <c r="A591" s="150" t="s">
        <v>1386</v>
      </c>
      <c r="B591" s="286" t="s">
        <v>939</v>
      </c>
      <c r="C591" s="152" t="s">
        <v>307</v>
      </c>
      <c r="D591" s="175">
        <v>4</v>
      </c>
      <c r="E591" s="72"/>
      <c r="F591" s="101">
        <f t="shared" si="25"/>
        <v>0</v>
      </c>
      <c r="G591" s="453"/>
      <c r="K591" s="354"/>
      <c r="M591" s="555"/>
      <c r="N591" s="555"/>
    </row>
    <row r="592" spans="1:14" s="454" customFormat="1" ht="28.5" outlineLevel="2">
      <c r="A592" s="150" t="s">
        <v>1387</v>
      </c>
      <c r="B592" s="286" t="s">
        <v>940</v>
      </c>
      <c r="C592" s="152" t="s">
        <v>307</v>
      </c>
      <c r="D592" s="175">
        <v>2</v>
      </c>
      <c r="E592" s="72"/>
      <c r="F592" s="101">
        <f t="shared" si="25"/>
        <v>0</v>
      </c>
      <c r="G592" s="453"/>
      <c r="K592" s="354"/>
      <c r="M592" s="555"/>
      <c r="N592" s="555"/>
    </row>
    <row r="593" spans="1:14" s="454" customFormat="1" ht="28.5" outlineLevel="2">
      <c r="A593" s="150" t="s">
        <v>1388</v>
      </c>
      <c r="B593" s="286" t="s">
        <v>941</v>
      </c>
      <c r="C593" s="152" t="s">
        <v>307</v>
      </c>
      <c r="D593" s="175">
        <v>14</v>
      </c>
      <c r="E593" s="72"/>
      <c r="F593" s="101">
        <f t="shared" si="25"/>
        <v>0</v>
      </c>
      <c r="G593" s="453"/>
      <c r="K593" s="354"/>
      <c r="M593" s="555"/>
      <c r="N593" s="555"/>
    </row>
    <row r="594" spans="1:14" s="454" customFormat="1" ht="28.5" outlineLevel="2">
      <c r="A594" s="150" t="s">
        <v>1389</v>
      </c>
      <c r="B594" s="286" t="s">
        <v>942</v>
      </c>
      <c r="C594" s="152" t="s">
        <v>307</v>
      </c>
      <c r="D594" s="175">
        <v>1</v>
      </c>
      <c r="E594" s="72"/>
      <c r="F594" s="101">
        <f t="shared" si="25"/>
        <v>0</v>
      </c>
      <c r="G594" s="453"/>
      <c r="K594" s="354"/>
      <c r="M594" s="555"/>
      <c r="N594" s="555"/>
    </row>
    <row r="595" spans="1:14" s="454" customFormat="1" ht="28.5" outlineLevel="2">
      <c r="A595" s="150" t="s">
        <v>1390</v>
      </c>
      <c r="B595" s="286" t="s">
        <v>943</v>
      </c>
      <c r="C595" s="152" t="s">
        <v>307</v>
      </c>
      <c r="D595" s="175">
        <v>1</v>
      </c>
      <c r="E595" s="72"/>
      <c r="F595" s="101">
        <f t="shared" si="25"/>
        <v>0</v>
      </c>
      <c r="G595" s="453"/>
      <c r="K595" s="354"/>
      <c r="M595" s="555"/>
      <c r="N595" s="555"/>
    </row>
    <row r="596" spans="1:14" s="454" customFormat="1" ht="28.5" outlineLevel="2">
      <c r="A596" s="150" t="s">
        <v>1391</v>
      </c>
      <c r="B596" s="286" t="s">
        <v>944</v>
      </c>
      <c r="C596" s="152" t="s">
        <v>307</v>
      </c>
      <c r="D596" s="175">
        <v>2</v>
      </c>
      <c r="E596" s="72"/>
      <c r="F596" s="101">
        <f t="shared" si="25"/>
        <v>0</v>
      </c>
      <c r="G596" s="453"/>
      <c r="K596" s="354"/>
      <c r="M596" s="555"/>
      <c r="N596" s="555"/>
    </row>
    <row r="597" spans="1:14" s="367" customFormat="1" ht="28.5" outlineLevel="2">
      <c r="A597" s="150" t="s">
        <v>1392</v>
      </c>
      <c r="B597" s="286" t="s">
        <v>5104</v>
      </c>
      <c r="C597" s="152" t="s">
        <v>307</v>
      </c>
      <c r="D597" s="175">
        <v>1</v>
      </c>
      <c r="E597" s="72"/>
      <c r="F597" s="101">
        <f t="shared" si="25"/>
        <v>0</v>
      </c>
      <c r="G597" s="468"/>
      <c r="K597" s="354"/>
      <c r="M597" s="558"/>
      <c r="N597" s="558"/>
    </row>
    <row r="598" spans="1:14" s="454" customFormat="1" ht="28.5" outlineLevel="2">
      <c r="A598" s="150" t="s">
        <v>1393</v>
      </c>
      <c r="B598" s="286" t="s">
        <v>5105</v>
      </c>
      <c r="C598" s="152" t="s">
        <v>307</v>
      </c>
      <c r="D598" s="175">
        <v>1</v>
      </c>
      <c r="E598" s="72"/>
      <c r="F598" s="101">
        <f t="shared" si="25"/>
        <v>0</v>
      </c>
      <c r="G598" s="453"/>
      <c r="K598" s="354"/>
      <c r="M598" s="555"/>
      <c r="N598" s="555"/>
    </row>
    <row r="599" spans="1:14" s="454" customFormat="1" ht="28.5" outlineLevel="2">
      <c r="A599" s="150" t="s">
        <v>1394</v>
      </c>
      <c r="B599" s="286" t="s">
        <v>5106</v>
      </c>
      <c r="C599" s="152" t="s">
        <v>307</v>
      </c>
      <c r="D599" s="175">
        <v>3</v>
      </c>
      <c r="E599" s="72"/>
      <c r="F599" s="101">
        <f t="shared" si="25"/>
        <v>0</v>
      </c>
      <c r="G599" s="453"/>
      <c r="K599" s="354"/>
      <c r="M599" s="555"/>
      <c r="N599" s="555"/>
    </row>
    <row r="600" spans="1:14" s="454" customFormat="1" ht="28.5" outlineLevel="2">
      <c r="A600" s="150" t="s">
        <v>1395</v>
      </c>
      <c r="B600" s="286" t="s">
        <v>5107</v>
      </c>
      <c r="C600" s="152" t="s">
        <v>307</v>
      </c>
      <c r="D600" s="175">
        <v>1</v>
      </c>
      <c r="E600" s="72"/>
      <c r="F600" s="101">
        <f t="shared" si="25"/>
        <v>0</v>
      </c>
      <c r="G600" s="453"/>
      <c r="K600" s="354"/>
      <c r="M600" s="555"/>
      <c r="N600" s="555"/>
    </row>
    <row r="601" spans="1:14" s="454" customFormat="1" ht="28.5" outlineLevel="2">
      <c r="A601" s="150" t="s">
        <v>1396</v>
      </c>
      <c r="B601" s="286" t="s">
        <v>5108</v>
      </c>
      <c r="C601" s="152" t="s">
        <v>307</v>
      </c>
      <c r="D601" s="175">
        <v>1</v>
      </c>
      <c r="E601" s="72"/>
      <c r="F601" s="101">
        <f t="shared" si="25"/>
        <v>0</v>
      </c>
      <c r="G601" s="453"/>
      <c r="K601" s="354"/>
      <c r="M601" s="555"/>
      <c r="N601" s="555"/>
    </row>
    <row r="602" spans="1:14" s="454" customFormat="1" ht="28.5" outlineLevel="2">
      <c r="A602" s="150" t="s">
        <v>1397</v>
      </c>
      <c r="B602" s="286" t="s">
        <v>945</v>
      </c>
      <c r="C602" s="152" t="s">
        <v>307</v>
      </c>
      <c r="D602" s="175">
        <v>4</v>
      </c>
      <c r="E602" s="72"/>
      <c r="F602" s="101">
        <f t="shared" si="25"/>
        <v>0</v>
      </c>
      <c r="G602" s="453"/>
      <c r="K602" s="354"/>
      <c r="M602" s="555"/>
      <c r="N602" s="555"/>
    </row>
    <row r="603" spans="1:14" s="454" customFormat="1" ht="28.5" outlineLevel="2">
      <c r="A603" s="150" t="s">
        <v>1398</v>
      </c>
      <c r="B603" s="286" t="s">
        <v>946</v>
      </c>
      <c r="C603" s="152" t="s">
        <v>307</v>
      </c>
      <c r="D603" s="175">
        <v>1</v>
      </c>
      <c r="E603" s="72"/>
      <c r="F603" s="101">
        <f t="shared" si="25"/>
        <v>0</v>
      </c>
      <c r="G603" s="453"/>
      <c r="K603" s="354"/>
      <c r="M603" s="555"/>
      <c r="N603" s="555"/>
    </row>
    <row r="604" spans="1:14" s="454" customFormat="1" ht="28.5" outlineLevel="2">
      <c r="A604" s="150" t="s">
        <v>1399</v>
      </c>
      <c r="B604" s="286" t="s">
        <v>947</v>
      </c>
      <c r="C604" s="152" t="s">
        <v>307</v>
      </c>
      <c r="D604" s="175">
        <v>1</v>
      </c>
      <c r="E604" s="72"/>
      <c r="F604" s="99">
        <f t="shared" si="25"/>
        <v>0</v>
      </c>
      <c r="G604" s="453"/>
      <c r="K604" s="354"/>
      <c r="M604" s="555"/>
      <c r="N604" s="555"/>
    </row>
    <row r="605" spans="1:14" s="454" customFormat="1" ht="20.100000000000001" customHeight="1" outlineLevel="2">
      <c r="A605" s="2"/>
      <c r="B605" s="119"/>
      <c r="C605" s="61"/>
      <c r="D605" s="72"/>
      <c r="E605" s="72"/>
      <c r="F605" s="101"/>
      <c r="G605" s="453"/>
      <c r="K605" s="354"/>
      <c r="M605" s="555"/>
      <c r="N605" s="555"/>
    </row>
    <row r="606" spans="1:14" s="454" customFormat="1" ht="20.100000000000001" customHeight="1" outlineLevel="2">
      <c r="A606" s="193" t="s">
        <v>790</v>
      </c>
      <c r="B606" s="30" t="s">
        <v>37</v>
      </c>
      <c r="C606" s="38"/>
      <c r="D606" s="422"/>
      <c r="E606" s="72"/>
      <c r="F606" s="101"/>
      <c r="G606" s="453"/>
      <c r="K606" s="354"/>
      <c r="L606" s="354"/>
      <c r="M606" s="555"/>
      <c r="N606" s="555"/>
    </row>
    <row r="607" spans="1:14" s="454" customFormat="1" ht="28.5" outlineLevel="2">
      <c r="A607" s="150" t="s">
        <v>892</v>
      </c>
      <c r="B607" s="286" t="s">
        <v>5109</v>
      </c>
      <c r="C607" s="152" t="s">
        <v>3137</v>
      </c>
      <c r="D607" s="175">
        <v>2</v>
      </c>
      <c r="E607" s="72"/>
      <c r="F607" s="101">
        <f t="shared" si="25"/>
        <v>0</v>
      </c>
      <c r="G607" s="453"/>
      <c r="K607" s="354"/>
      <c r="M607" s="555"/>
      <c r="N607" s="555"/>
    </row>
    <row r="608" spans="1:14" s="454" customFormat="1" ht="28.5" outlineLevel="2">
      <c r="A608" s="150" t="s">
        <v>900</v>
      </c>
      <c r="B608" s="286" t="s">
        <v>5110</v>
      </c>
      <c r="C608" s="152" t="s">
        <v>3137</v>
      </c>
      <c r="D608" s="175">
        <v>2</v>
      </c>
      <c r="E608" s="72"/>
      <c r="F608" s="101">
        <f t="shared" si="25"/>
        <v>0</v>
      </c>
      <c r="G608" s="453"/>
      <c r="K608" s="354"/>
      <c r="M608" s="555"/>
      <c r="N608" s="555"/>
    </row>
    <row r="609" spans="1:14" s="454" customFormat="1" ht="28.5" outlineLevel="2">
      <c r="A609" s="150" t="s">
        <v>1400</v>
      </c>
      <c r="B609" s="286" t="s">
        <v>5111</v>
      </c>
      <c r="C609" s="152" t="s">
        <v>3137</v>
      </c>
      <c r="D609" s="175">
        <v>2</v>
      </c>
      <c r="E609" s="72"/>
      <c r="F609" s="101">
        <f t="shared" si="25"/>
        <v>0</v>
      </c>
      <c r="G609" s="453"/>
      <c r="K609" s="354"/>
      <c r="M609" s="555"/>
      <c r="N609" s="555"/>
    </row>
    <row r="610" spans="1:14" s="454" customFormat="1" ht="28.5" outlineLevel="2">
      <c r="A610" s="150" t="s">
        <v>1401</v>
      </c>
      <c r="B610" s="286" t="s">
        <v>5112</v>
      </c>
      <c r="C610" s="152" t="s">
        <v>3137</v>
      </c>
      <c r="D610" s="175">
        <v>1</v>
      </c>
      <c r="E610" s="72"/>
      <c r="F610" s="101">
        <f t="shared" si="25"/>
        <v>0</v>
      </c>
      <c r="G610" s="453"/>
      <c r="K610" s="354"/>
      <c r="M610" s="555"/>
      <c r="N610" s="555"/>
    </row>
    <row r="611" spans="1:14" s="454" customFormat="1" ht="28.5" outlineLevel="2">
      <c r="A611" s="150" t="s">
        <v>1402</v>
      </c>
      <c r="B611" s="286" t="s">
        <v>4671</v>
      </c>
      <c r="C611" s="152" t="s">
        <v>3137</v>
      </c>
      <c r="D611" s="175">
        <v>2</v>
      </c>
      <c r="E611" s="72"/>
      <c r="F611" s="101">
        <f t="shared" si="25"/>
        <v>0</v>
      </c>
      <c r="G611" s="453"/>
      <c r="K611" s="354"/>
      <c r="M611" s="555"/>
      <c r="N611" s="555"/>
    </row>
    <row r="612" spans="1:14" s="454" customFormat="1" ht="28.5" outlineLevel="2">
      <c r="A612" s="150" t="s">
        <v>1403</v>
      </c>
      <c r="B612" s="286" t="s">
        <v>4672</v>
      </c>
      <c r="C612" s="152" t="s">
        <v>3137</v>
      </c>
      <c r="D612" s="175">
        <v>1</v>
      </c>
      <c r="E612" s="72"/>
      <c r="F612" s="101">
        <f t="shared" si="25"/>
        <v>0</v>
      </c>
      <c r="G612" s="453"/>
      <c r="K612" s="354"/>
      <c r="M612" s="555"/>
      <c r="N612" s="555"/>
    </row>
    <row r="613" spans="1:14" s="454" customFormat="1" ht="28.5" outlineLevel="2">
      <c r="A613" s="150" t="s">
        <v>1404</v>
      </c>
      <c r="B613" s="286" t="s">
        <v>5113</v>
      </c>
      <c r="C613" s="152" t="s">
        <v>3137</v>
      </c>
      <c r="D613" s="175">
        <v>2</v>
      </c>
      <c r="E613" s="72"/>
      <c r="F613" s="101">
        <f t="shared" si="25"/>
        <v>0</v>
      </c>
      <c r="G613" s="453"/>
      <c r="K613" s="354"/>
      <c r="M613" s="555"/>
      <c r="N613" s="555"/>
    </row>
    <row r="614" spans="1:14" s="454" customFormat="1" ht="28.5" outlineLevel="2">
      <c r="A614" s="150" t="s">
        <v>1405</v>
      </c>
      <c r="B614" s="286" t="s">
        <v>4673</v>
      </c>
      <c r="C614" s="152" t="s">
        <v>3137</v>
      </c>
      <c r="D614" s="175">
        <v>3</v>
      </c>
      <c r="E614" s="72"/>
      <c r="F614" s="101">
        <f t="shared" si="25"/>
        <v>0</v>
      </c>
      <c r="G614" s="453"/>
      <c r="K614" s="354"/>
      <c r="M614" s="555"/>
      <c r="N614" s="555"/>
    </row>
    <row r="615" spans="1:14" s="454" customFormat="1" ht="28.5" outlineLevel="2">
      <c r="A615" s="150" t="s">
        <v>1406</v>
      </c>
      <c r="B615" s="286" t="s">
        <v>4674</v>
      </c>
      <c r="C615" s="152" t="s">
        <v>3137</v>
      </c>
      <c r="D615" s="175">
        <v>1</v>
      </c>
      <c r="E615" s="72"/>
      <c r="F615" s="101">
        <f t="shared" si="25"/>
        <v>0</v>
      </c>
      <c r="G615" s="453"/>
      <c r="K615" s="354"/>
      <c r="M615" s="555"/>
      <c r="N615" s="555"/>
    </row>
    <row r="616" spans="1:14" s="454" customFormat="1" ht="28.5" outlineLevel="2">
      <c r="A616" s="150" t="s">
        <v>1407</v>
      </c>
      <c r="B616" s="286" t="s">
        <v>4675</v>
      </c>
      <c r="C616" s="152" t="s">
        <v>3137</v>
      </c>
      <c r="D616" s="175">
        <v>1</v>
      </c>
      <c r="E616" s="72"/>
      <c r="F616" s="101">
        <f t="shared" si="25"/>
        <v>0</v>
      </c>
      <c r="G616" s="453"/>
      <c r="K616" s="354"/>
      <c r="M616" s="555"/>
      <c r="N616" s="555"/>
    </row>
    <row r="617" spans="1:14" s="454" customFormat="1" ht="28.5" outlineLevel="2">
      <c r="A617" s="150" t="s">
        <v>1408</v>
      </c>
      <c r="B617" s="286" t="s">
        <v>4676</v>
      </c>
      <c r="C617" s="152" t="s">
        <v>3137</v>
      </c>
      <c r="D617" s="175">
        <v>1</v>
      </c>
      <c r="E617" s="72"/>
      <c r="F617" s="101">
        <f t="shared" si="25"/>
        <v>0</v>
      </c>
      <c r="G617" s="453"/>
      <c r="K617" s="354"/>
      <c r="M617" s="555"/>
      <c r="N617" s="555"/>
    </row>
    <row r="618" spans="1:14" s="454" customFormat="1" ht="28.5" outlineLevel="2">
      <c r="A618" s="150" t="s">
        <v>1409</v>
      </c>
      <c r="B618" s="286" t="s">
        <v>4677</v>
      </c>
      <c r="C618" s="152" t="s">
        <v>3137</v>
      </c>
      <c r="D618" s="175">
        <v>1</v>
      </c>
      <c r="E618" s="72"/>
      <c r="F618" s="101">
        <f t="shared" si="25"/>
        <v>0</v>
      </c>
      <c r="G618" s="453"/>
      <c r="K618" s="354"/>
      <c r="M618" s="555"/>
      <c r="N618" s="555"/>
    </row>
    <row r="619" spans="1:14" s="454" customFormat="1" ht="28.5" outlineLevel="2">
      <c r="A619" s="150" t="s">
        <v>1410</v>
      </c>
      <c r="B619" s="286" t="s">
        <v>5114</v>
      </c>
      <c r="C619" s="152" t="s">
        <v>3137</v>
      </c>
      <c r="D619" s="175">
        <v>1</v>
      </c>
      <c r="E619" s="72"/>
      <c r="F619" s="101">
        <f t="shared" si="25"/>
        <v>0</v>
      </c>
      <c r="G619" s="453"/>
      <c r="K619" s="354"/>
      <c r="M619" s="555"/>
      <c r="N619" s="555"/>
    </row>
    <row r="620" spans="1:14" s="454" customFormat="1" ht="28.5" outlineLevel="2">
      <c r="A620" s="150" t="s">
        <v>1411</v>
      </c>
      <c r="B620" s="286" t="s">
        <v>5115</v>
      </c>
      <c r="C620" s="152" t="s">
        <v>3137</v>
      </c>
      <c r="D620" s="175">
        <v>8</v>
      </c>
      <c r="E620" s="72"/>
      <c r="F620" s="101">
        <f t="shared" si="25"/>
        <v>0</v>
      </c>
      <c r="G620" s="453"/>
      <c r="K620" s="354"/>
      <c r="M620" s="555"/>
      <c r="N620" s="555"/>
    </row>
    <row r="621" spans="1:14" s="454" customFormat="1" ht="28.5" outlineLevel="2">
      <c r="A621" s="150" t="s">
        <v>1412</v>
      </c>
      <c r="B621" s="286" t="s">
        <v>4678</v>
      </c>
      <c r="C621" s="152" t="s">
        <v>3137</v>
      </c>
      <c r="D621" s="175">
        <v>2</v>
      </c>
      <c r="E621" s="72"/>
      <c r="F621" s="101">
        <f t="shared" si="25"/>
        <v>0</v>
      </c>
      <c r="G621" s="453"/>
      <c r="K621" s="354"/>
      <c r="M621" s="555"/>
      <c r="N621" s="555"/>
    </row>
    <row r="622" spans="1:14" s="454" customFormat="1" ht="28.5" outlineLevel="2">
      <c r="A622" s="150" t="s">
        <v>1413</v>
      </c>
      <c r="B622" s="286" t="s">
        <v>5116</v>
      </c>
      <c r="C622" s="152" t="s">
        <v>3137</v>
      </c>
      <c r="D622" s="175">
        <v>2</v>
      </c>
      <c r="E622" s="72"/>
      <c r="F622" s="101">
        <f t="shared" si="25"/>
        <v>0</v>
      </c>
      <c r="G622" s="453"/>
      <c r="K622" s="354"/>
      <c r="M622" s="555"/>
      <c r="N622" s="555"/>
    </row>
    <row r="623" spans="1:14" s="454" customFormat="1" ht="28.5" outlineLevel="2">
      <c r="A623" s="150" t="s">
        <v>1414</v>
      </c>
      <c r="B623" s="286" t="s">
        <v>4679</v>
      </c>
      <c r="C623" s="152" t="s">
        <v>3137</v>
      </c>
      <c r="D623" s="175">
        <v>1</v>
      </c>
      <c r="E623" s="72"/>
      <c r="F623" s="101">
        <f t="shared" si="25"/>
        <v>0</v>
      </c>
      <c r="G623" s="453"/>
      <c r="K623" s="354"/>
      <c r="M623" s="555"/>
      <c r="N623" s="555"/>
    </row>
    <row r="624" spans="1:14" s="454" customFormat="1" ht="28.5" outlineLevel="2">
      <c r="A624" s="150" t="s">
        <v>1415</v>
      </c>
      <c r="B624" s="286" t="s">
        <v>4680</v>
      </c>
      <c r="C624" s="152" t="s">
        <v>3137</v>
      </c>
      <c r="D624" s="175">
        <v>1</v>
      </c>
      <c r="E624" s="72"/>
      <c r="F624" s="101">
        <f t="shared" si="25"/>
        <v>0</v>
      </c>
      <c r="G624" s="453"/>
      <c r="K624" s="354"/>
      <c r="M624" s="555"/>
      <c r="N624" s="555"/>
    </row>
    <row r="625" spans="1:14" s="454" customFormat="1" ht="28.5" outlineLevel="2">
      <c r="A625" s="150" t="s">
        <v>1416</v>
      </c>
      <c r="B625" s="286" t="s">
        <v>5117</v>
      </c>
      <c r="C625" s="152" t="s">
        <v>3137</v>
      </c>
      <c r="D625" s="175">
        <v>2</v>
      </c>
      <c r="E625" s="72"/>
      <c r="F625" s="101">
        <f t="shared" si="25"/>
        <v>0</v>
      </c>
      <c r="G625" s="453"/>
      <c r="K625" s="354"/>
      <c r="M625" s="555"/>
      <c r="N625" s="555"/>
    </row>
    <row r="626" spans="1:14" s="454" customFormat="1" ht="28.5" outlineLevel="2">
      <c r="A626" s="150" t="s">
        <v>1417</v>
      </c>
      <c r="B626" s="286" t="s">
        <v>4681</v>
      </c>
      <c r="C626" s="152" t="s">
        <v>3137</v>
      </c>
      <c r="D626" s="175">
        <v>1</v>
      </c>
      <c r="E626" s="72"/>
      <c r="F626" s="101">
        <f t="shared" si="25"/>
        <v>0</v>
      </c>
      <c r="G626" s="453"/>
      <c r="K626" s="354"/>
      <c r="M626" s="555"/>
      <c r="N626" s="555"/>
    </row>
    <row r="627" spans="1:14" s="454" customFormat="1" ht="28.5" outlineLevel="2">
      <c r="A627" s="150" t="s">
        <v>1418</v>
      </c>
      <c r="B627" s="286" t="s">
        <v>5118</v>
      </c>
      <c r="C627" s="152" t="s">
        <v>3137</v>
      </c>
      <c r="D627" s="175">
        <v>2</v>
      </c>
      <c r="E627" s="72"/>
      <c r="F627" s="101">
        <f t="shared" si="25"/>
        <v>0</v>
      </c>
      <c r="G627" s="453"/>
      <c r="K627" s="354"/>
      <c r="M627" s="555"/>
      <c r="N627" s="555"/>
    </row>
    <row r="628" spans="1:14" s="454" customFormat="1" ht="28.5" outlineLevel="2">
      <c r="A628" s="150" t="s">
        <v>1419</v>
      </c>
      <c r="B628" s="286" t="s">
        <v>4682</v>
      </c>
      <c r="C628" s="152" t="s">
        <v>3137</v>
      </c>
      <c r="D628" s="175">
        <v>4</v>
      </c>
      <c r="E628" s="72"/>
      <c r="F628" s="101">
        <f t="shared" si="25"/>
        <v>0</v>
      </c>
      <c r="G628" s="453"/>
      <c r="K628" s="354"/>
      <c r="M628" s="555"/>
      <c r="N628" s="555"/>
    </row>
    <row r="629" spans="1:14" s="454" customFormat="1" ht="28.5" outlineLevel="2">
      <c r="A629" s="150" t="s">
        <v>1420</v>
      </c>
      <c r="B629" s="286" t="s">
        <v>5119</v>
      </c>
      <c r="C629" s="152" t="s">
        <v>3137</v>
      </c>
      <c r="D629" s="175">
        <v>2</v>
      </c>
      <c r="E629" s="72"/>
      <c r="F629" s="101">
        <f t="shared" si="25"/>
        <v>0</v>
      </c>
      <c r="G629" s="453"/>
      <c r="K629" s="354"/>
      <c r="M629" s="555"/>
      <c r="N629" s="555"/>
    </row>
    <row r="630" spans="1:14" s="454" customFormat="1" ht="28.5" outlineLevel="2">
      <c r="A630" s="150" t="s">
        <v>1421</v>
      </c>
      <c r="B630" s="286" t="s">
        <v>5120</v>
      </c>
      <c r="C630" s="152" t="s">
        <v>3137</v>
      </c>
      <c r="D630" s="175">
        <v>1</v>
      </c>
      <c r="E630" s="72"/>
      <c r="F630" s="101">
        <f t="shared" si="25"/>
        <v>0</v>
      </c>
      <c r="G630" s="453"/>
      <c r="K630" s="354"/>
      <c r="M630" s="555"/>
      <c r="N630" s="555"/>
    </row>
    <row r="631" spans="1:14" s="454" customFormat="1" ht="28.5" outlineLevel="2">
      <c r="A631" s="150" t="s">
        <v>1422</v>
      </c>
      <c r="B631" s="286" t="s">
        <v>5121</v>
      </c>
      <c r="C631" s="152" t="s">
        <v>3137</v>
      </c>
      <c r="D631" s="175">
        <v>3</v>
      </c>
      <c r="E631" s="72"/>
      <c r="F631" s="101">
        <f t="shared" si="25"/>
        <v>0</v>
      </c>
      <c r="G631" s="453"/>
      <c r="K631" s="354"/>
      <c r="M631" s="555"/>
      <c r="N631" s="555"/>
    </row>
    <row r="632" spans="1:14" s="454" customFormat="1" ht="28.5" outlineLevel="2">
      <c r="A632" s="150" t="s">
        <v>1423</v>
      </c>
      <c r="B632" s="286" t="s">
        <v>5122</v>
      </c>
      <c r="C632" s="152" t="s">
        <v>3137</v>
      </c>
      <c r="D632" s="175">
        <v>2</v>
      </c>
      <c r="E632" s="72"/>
      <c r="F632" s="101">
        <f t="shared" si="25"/>
        <v>0</v>
      </c>
      <c r="G632" s="453"/>
      <c r="K632" s="354"/>
      <c r="M632" s="555"/>
      <c r="N632" s="555"/>
    </row>
    <row r="633" spans="1:14" s="454" customFormat="1" ht="28.5" outlineLevel="2">
      <c r="A633" s="150" t="s">
        <v>1424</v>
      </c>
      <c r="B633" s="286" t="s">
        <v>5123</v>
      </c>
      <c r="C633" s="152" t="s">
        <v>3137</v>
      </c>
      <c r="D633" s="175">
        <v>3</v>
      </c>
      <c r="E633" s="72"/>
      <c r="F633" s="101">
        <f t="shared" si="25"/>
        <v>0</v>
      </c>
      <c r="G633" s="453"/>
      <c r="K633" s="354"/>
      <c r="M633" s="555"/>
      <c r="N633" s="555"/>
    </row>
    <row r="634" spans="1:14" s="454" customFormat="1" ht="28.5" outlineLevel="2">
      <c r="A634" s="150" t="s">
        <v>1425</v>
      </c>
      <c r="B634" s="286" t="s">
        <v>5124</v>
      </c>
      <c r="C634" s="152" t="s">
        <v>3137</v>
      </c>
      <c r="D634" s="175">
        <v>1</v>
      </c>
      <c r="E634" s="72"/>
      <c r="F634" s="101">
        <f t="shared" si="25"/>
        <v>0</v>
      </c>
      <c r="G634" s="453"/>
      <c r="K634" s="354"/>
      <c r="M634" s="555"/>
      <c r="N634" s="555"/>
    </row>
    <row r="635" spans="1:14" s="454" customFormat="1" ht="28.5" outlineLevel="2">
      <c r="A635" s="150" t="s">
        <v>1426</v>
      </c>
      <c r="B635" s="286" t="s">
        <v>4683</v>
      </c>
      <c r="C635" s="152" t="s">
        <v>3137</v>
      </c>
      <c r="D635" s="175">
        <v>2</v>
      </c>
      <c r="E635" s="72"/>
      <c r="F635" s="101">
        <f t="shared" si="25"/>
        <v>0</v>
      </c>
      <c r="G635" s="453"/>
      <c r="K635" s="354"/>
      <c r="M635" s="555"/>
      <c r="N635" s="555"/>
    </row>
    <row r="636" spans="1:14" s="454" customFormat="1" ht="28.5" outlineLevel="2">
      <c r="A636" s="150" t="s">
        <v>1427</v>
      </c>
      <c r="B636" s="286" t="s">
        <v>4684</v>
      </c>
      <c r="C636" s="152" t="s">
        <v>3137</v>
      </c>
      <c r="D636" s="175">
        <v>1</v>
      </c>
      <c r="E636" s="72"/>
      <c r="F636" s="101">
        <f t="shared" si="25"/>
        <v>0</v>
      </c>
      <c r="G636" s="453"/>
      <c r="K636" s="354"/>
      <c r="M636" s="555"/>
      <c r="N636" s="555"/>
    </row>
    <row r="637" spans="1:14" s="454" customFormat="1" ht="28.5" outlineLevel="2">
      <c r="A637" s="150" t="s">
        <v>1428</v>
      </c>
      <c r="B637" s="286" t="s">
        <v>5125</v>
      </c>
      <c r="C637" s="152" t="s">
        <v>3137</v>
      </c>
      <c r="D637" s="175">
        <v>1</v>
      </c>
      <c r="E637" s="72"/>
      <c r="F637" s="101">
        <f t="shared" si="25"/>
        <v>0</v>
      </c>
      <c r="G637" s="453"/>
      <c r="K637" s="354"/>
      <c r="M637" s="555"/>
      <c r="N637" s="555"/>
    </row>
    <row r="638" spans="1:14" s="454" customFormat="1" ht="28.5" outlineLevel="2">
      <c r="A638" s="150" t="s">
        <v>1429</v>
      </c>
      <c r="B638" s="286" t="s">
        <v>5126</v>
      </c>
      <c r="C638" s="152" t="s">
        <v>3137</v>
      </c>
      <c r="D638" s="175">
        <v>1</v>
      </c>
      <c r="E638" s="72"/>
      <c r="F638" s="101">
        <f t="shared" si="25"/>
        <v>0</v>
      </c>
      <c r="G638" s="453"/>
      <c r="K638" s="354"/>
      <c r="M638" s="555"/>
      <c r="N638" s="555"/>
    </row>
    <row r="639" spans="1:14" s="454" customFormat="1" ht="28.5" outlineLevel="2">
      <c r="A639" s="150" t="s">
        <v>1430</v>
      </c>
      <c r="B639" s="286" t="s">
        <v>5127</v>
      </c>
      <c r="C639" s="152" t="s">
        <v>3137</v>
      </c>
      <c r="D639" s="175">
        <v>1</v>
      </c>
      <c r="E639" s="72"/>
      <c r="F639" s="101">
        <f t="shared" si="25"/>
        <v>0</v>
      </c>
      <c r="G639" s="453"/>
      <c r="K639" s="354"/>
      <c r="M639" s="555"/>
      <c r="N639" s="555"/>
    </row>
    <row r="640" spans="1:14" s="454" customFormat="1" ht="28.5" outlineLevel="2">
      <c r="A640" s="150" t="s">
        <v>1431</v>
      </c>
      <c r="B640" s="286" t="s">
        <v>4685</v>
      </c>
      <c r="C640" s="152" t="s">
        <v>3137</v>
      </c>
      <c r="D640" s="175">
        <v>2</v>
      </c>
      <c r="E640" s="72"/>
      <c r="F640" s="101">
        <f t="shared" si="25"/>
        <v>0</v>
      </c>
      <c r="G640" s="453"/>
      <c r="K640" s="354"/>
      <c r="M640" s="555"/>
      <c r="N640" s="555"/>
    </row>
    <row r="641" spans="1:14" s="454" customFormat="1" ht="28.5" outlineLevel="2">
      <c r="A641" s="150" t="s">
        <v>1432</v>
      </c>
      <c r="B641" s="286" t="s">
        <v>4686</v>
      </c>
      <c r="C641" s="152" t="s">
        <v>3137</v>
      </c>
      <c r="D641" s="175">
        <v>2</v>
      </c>
      <c r="E641" s="72"/>
      <c r="F641" s="101">
        <f t="shared" si="25"/>
        <v>0</v>
      </c>
      <c r="G641" s="453"/>
      <c r="K641" s="354"/>
      <c r="M641" s="555"/>
      <c r="N641" s="555"/>
    </row>
    <row r="642" spans="1:14" s="454" customFormat="1" ht="28.5" outlineLevel="2">
      <c r="A642" s="150" t="s">
        <v>1433</v>
      </c>
      <c r="B642" s="286" t="s">
        <v>4687</v>
      </c>
      <c r="C642" s="152" t="s">
        <v>3137</v>
      </c>
      <c r="D642" s="175">
        <v>2</v>
      </c>
      <c r="E642" s="72"/>
      <c r="F642" s="101">
        <f t="shared" si="25"/>
        <v>0</v>
      </c>
      <c r="G642" s="453"/>
      <c r="K642" s="354"/>
      <c r="M642" s="555"/>
      <c r="N642" s="555"/>
    </row>
    <row r="643" spans="1:14" s="454" customFormat="1" ht="28.5" outlineLevel="2">
      <c r="A643" s="150" t="s">
        <v>1434</v>
      </c>
      <c r="B643" s="286" t="s">
        <v>5128</v>
      </c>
      <c r="C643" s="152" t="s">
        <v>3137</v>
      </c>
      <c r="D643" s="175">
        <v>1</v>
      </c>
      <c r="E643" s="72"/>
      <c r="F643" s="101">
        <f t="shared" si="25"/>
        <v>0</v>
      </c>
      <c r="G643" s="453"/>
      <c r="K643" s="354"/>
      <c r="M643" s="555"/>
      <c r="N643" s="555"/>
    </row>
    <row r="644" spans="1:14" s="454" customFormat="1" ht="28.5" outlineLevel="2">
      <c r="A644" s="150" t="s">
        <v>1435</v>
      </c>
      <c r="B644" s="286" t="s">
        <v>4688</v>
      </c>
      <c r="C644" s="152" t="s">
        <v>3137</v>
      </c>
      <c r="D644" s="175">
        <v>1</v>
      </c>
      <c r="E644" s="72"/>
      <c r="F644" s="101">
        <f t="shared" si="25"/>
        <v>0</v>
      </c>
      <c r="G644" s="453"/>
      <c r="K644" s="354"/>
      <c r="M644" s="555"/>
      <c r="N644" s="555"/>
    </row>
    <row r="645" spans="1:14" s="454" customFormat="1" ht="28.5" outlineLevel="2">
      <c r="A645" s="150" t="s">
        <v>1436</v>
      </c>
      <c r="B645" s="286" t="s">
        <v>4689</v>
      </c>
      <c r="C645" s="152" t="s">
        <v>3137</v>
      </c>
      <c r="D645" s="175">
        <v>5</v>
      </c>
      <c r="E645" s="72"/>
      <c r="F645" s="101">
        <f t="shared" si="25"/>
        <v>0</v>
      </c>
      <c r="G645" s="453"/>
      <c r="K645" s="354"/>
      <c r="M645" s="555"/>
      <c r="N645" s="555"/>
    </row>
    <row r="646" spans="1:14" s="454" customFormat="1" ht="28.5" outlineLevel="2">
      <c r="A646" s="150" t="s">
        <v>1437</v>
      </c>
      <c r="B646" s="286" t="s">
        <v>4690</v>
      </c>
      <c r="C646" s="152" t="s">
        <v>3137</v>
      </c>
      <c r="D646" s="175">
        <v>1</v>
      </c>
      <c r="E646" s="72"/>
      <c r="F646" s="101">
        <f t="shared" si="25"/>
        <v>0</v>
      </c>
      <c r="G646" s="453"/>
      <c r="K646" s="354"/>
      <c r="M646" s="555"/>
      <c r="N646" s="555"/>
    </row>
    <row r="647" spans="1:14" s="454" customFormat="1" ht="28.5" outlineLevel="2">
      <c r="A647" s="150" t="s">
        <v>1438</v>
      </c>
      <c r="B647" s="286" t="s">
        <v>4691</v>
      </c>
      <c r="C647" s="152" t="s">
        <v>3137</v>
      </c>
      <c r="D647" s="175">
        <v>11</v>
      </c>
      <c r="E647" s="72"/>
      <c r="F647" s="101">
        <f t="shared" si="25"/>
        <v>0</v>
      </c>
      <c r="G647" s="453"/>
      <c r="K647" s="354"/>
      <c r="M647" s="555"/>
      <c r="N647" s="555"/>
    </row>
    <row r="648" spans="1:14" s="454" customFormat="1" ht="28.5" outlineLevel="2">
      <c r="A648" s="150" t="s">
        <v>1439</v>
      </c>
      <c r="B648" s="286" t="s">
        <v>4692</v>
      </c>
      <c r="C648" s="152" t="s">
        <v>3137</v>
      </c>
      <c r="D648" s="175">
        <v>1</v>
      </c>
      <c r="E648" s="72"/>
      <c r="F648" s="101">
        <f t="shared" si="25"/>
        <v>0</v>
      </c>
      <c r="G648" s="453"/>
      <c r="K648" s="354"/>
      <c r="M648" s="555"/>
      <c r="N648" s="555"/>
    </row>
    <row r="649" spans="1:14" s="454" customFormat="1" ht="28.5" outlineLevel="2">
      <c r="A649" s="150" t="s">
        <v>1440</v>
      </c>
      <c r="B649" s="286" t="s">
        <v>4693</v>
      </c>
      <c r="C649" s="152" t="s">
        <v>3137</v>
      </c>
      <c r="D649" s="175">
        <v>8</v>
      </c>
      <c r="E649" s="72"/>
      <c r="F649" s="101">
        <f t="shared" si="25"/>
        <v>0</v>
      </c>
      <c r="G649" s="453"/>
      <c r="K649" s="354"/>
      <c r="M649" s="555"/>
      <c r="N649" s="555"/>
    </row>
    <row r="650" spans="1:14" s="454" customFormat="1" ht="28.5" outlineLevel="2">
      <c r="A650" s="150" t="s">
        <v>1441</v>
      </c>
      <c r="B650" s="286" t="s">
        <v>4694</v>
      </c>
      <c r="C650" s="152" t="s">
        <v>3137</v>
      </c>
      <c r="D650" s="175">
        <v>1</v>
      </c>
      <c r="E650" s="72"/>
      <c r="F650" s="101">
        <f t="shared" si="25"/>
        <v>0</v>
      </c>
      <c r="G650" s="453"/>
      <c r="K650" s="354"/>
      <c r="M650" s="555"/>
      <c r="N650" s="555"/>
    </row>
    <row r="651" spans="1:14" s="454" customFormat="1" ht="28.5" outlineLevel="2">
      <c r="A651" s="150" t="s">
        <v>1442</v>
      </c>
      <c r="B651" s="286" t="s">
        <v>5129</v>
      </c>
      <c r="C651" s="152" t="s">
        <v>3137</v>
      </c>
      <c r="D651" s="175">
        <v>2</v>
      </c>
      <c r="E651" s="72"/>
      <c r="F651" s="101">
        <f t="shared" ref="F651:F722" si="26">TRUNC(E651*D651,2)</f>
        <v>0</v>
      </c>
      <c r="G651" s="453"/>
      <c r="K651" s="354"/>
      <c r="M651" s="555"/>
      <c r="N651" s="555"/>
    </row>
    <row r="652" spans="1:14" s="454" customFormat="1" ht="28.5" outlineLevel="2">
      <c r="A652" s="150" t="s">
        <v>1443</v>
      </c>
      <c r="B652" s="286" t="s">
        <v>4695</v>
      </c>
      <c r="C652" s="152" t="s">
        <v>3137</v>
      </c>
      <c r="D652" s="175">
        <v>1</v>
      </c>
      <c r="E652" s="72"/>
      <c r="F652" s="101">
        <f t="shared" si="26"/>
        <v>0</v>
      </c>
      <c r="G652" s="453"/>
      <c r="K652" s="354"/>
      <c r="M652" s="555"/>
      <c r="N652" s="555"/>
    </row>
    <row r="653" spans="1:14" s="454" customFormat="1" ht="28.5" outlineLevel="2">
      <c r="A653" s="150" t="s">
        <v>1444</v>
      </c>
      <c r="B653" s="286" t="s">
        <v>4696</v>
      </c>
      <c r="C653" s="152" t="s">
        <v>3137</v>
      </c>
      <c r="D653" s="175">
        <v>1</v>
      </c>
      <c r="E653" s="72"/>
      <c r="F653" s="101">
        <f t="shared" si="26"/>
        <v>0</v>
      </c>
      <c r="G653" s="453"/>
      <c r="K653" s="354"/>
      <c r="M653" s="555"/>
      <c r="N653" s="555"/>
    </row>
    <row r="654" spans="1:14" s="454" customFormat="1" ht="28.5" outlineLevel="2">
      <c r="A654" s="150" t="s">
        <v>1445</v>
      </c>
      <c r="B654" s="286" t="s">
        <v>4697</v>
      </c>
      <c r="C654" s="152" t="s">
        <v>3137</v>
      </c>
      <c r="D654" s="175">
        <v>1</v>
      </c>
      <c r="E654" s="72"/>
      <c r="F654" s="101">
        <f t="shared" si="26"/>
        <v>0</v>
      </c>
      <c r="G654" s="453"/>
      <c r="K654" s="354"/>
      <c r="M654" s="555"/>
      <c r="N654" s="555"/>
    </row>
    <row r="655" spans="1:14" s="454" customFormat="1" ht="28.5" outlineLevel="2">
      <c r="A655" s="150" t="s">
        <v>4698</v>
      </c>
      <c r="B655" s="286" t="s">
        <v>4699</v>
      </c>
      <c r="C655" s="152" t="s">
        <v>3137</v>
      </c>
      <c r="D655" s="175">
        <v>1</v>
      </c>
      <c r="E655" s="72"/>
      <c r="F655" s="101">
        <f t="shared" si="26"/>
        <v>0</v>
      </c>
      <c r="G655" s="453"/>
      <c r="K655" s="354"/>
      <c r="M655" s="555"/>
      <c r="N655" s="555"/>
    </row>
    <row r="656" spans="1:14" s="454" customFormat="1" ht="28.5" outlineLevel="2">
      <c r="A656" s="150" t="s">
        <v>1446</v>
      </c>
      <c r="B656" s="286" t="s">
        <v>5130</v>
      </c>
      <c r="C656" s="152" t="s">
        <v>3137</v>
      </c>
      <c r="D656" s="175">
        <v>1</v>
      </c>
      <c r="E656" s="72"/>
      <c r="F656" s="101">
        <f t="shared" si="26"/>
        <v>0</v>
      </c>
      <c r="G656" s="453"/>
      <c r="K656" s="354"/>
      <c r="M656" s="555"/>
      <c r="N656" s="555"/>
    </row>
    <row r="657" spans="1:14" s="454" customFormat="1" ht="28.5" outlineLevel="2">
      <c r="A657" s="150" t="s">
        <v>1447</v>
      </c>
      <c r="B657" s="286" t="s">
        <v>4700</v>
      </c>
      <c r="C657" s="152" t="s">
        <v>3137</v>
      </c>
      <c r="D657" s="175">
        <v>1</v>
      </c>
      <c r="E657" s="72"/>
      <c r="F657" s="101">
        <f t="shared" si="26"/>
        <v>0</v>
      </c>
      <c r="G657" s="453"/>
      <c r="K657" s="354"/>
      <c r="M657" s="555"/>
      <c r="N657" s="555"/>
    </row>
    <row r="658" spans="1:14" s="454" customFormat="1" ht="28.5" outlineLevel="2">
      <c r="A658" s="150" t="s">
        <v>1448</v>
      </c>
      <c r="B658" s="286" t="s">
        <v>4701</v>
      </c>
      <c r="C658" s="152" t="s">
        <v>3137</v>
      </c>
      <c r="D658" s="175">
        <v>1</v>
      </c>
      <c r="E658" s="72"/>
      <c r="F658" s="101">
        <f t="shared" si="26"/>
        <v>0</v>
      </c>
      <c r="G658" s="453"/>
      <c r="K658" s="354"/>
      <c r="M658" s="555"/>
      <c r="N658" s="555"/>
    </row>
    <row r="659" spans="1:14" s="367" customFormat="1" ht="28.5" outlineLevel="2">
      <c r="A659" s="150" t="s">
        <v>1449</v>
      </c>
      <c r="B659" s="286" t="s">
        <v>5131</v>
      </c>
      <c r="C659" s="152" t="s">
        <v>3137</v>
      </c>
      <c r="D659" s="175">
        <v>1</v>
      </c>
      <c r="E659" s="72"/>
      <c r="F659" s="101">
        <f t="shared" si="26"/>
        <v>0</v>
      </c>
      <c r="G659" s="468"/>
      <c r="H659" s="454"/>
      <c r="K659" s="354"/>
      <c r="M659" s="558"/>
      <c r="N659" s="558"/>
    </row>
    <row r="660" spans="1:14" s="454" customFormat="1" ht="28.5" outlineLevel="2">
      <c r="A660" s="150" t="s">
        <v>1450</v>
      </c>
      <c r="B660" s="286" t="s">
        <v>5132</v>
      </c>
      <c r="C660" s="152" t="s">
        <v>3137</v>
      </c>
      <c r="D660" s="175">
        <v>1</v>
      </c>
      <c r="E660" s="72"/>
      <c r="F660" s="101">
        <f t="shared" si="26"/>
        <v>0</v>
      </c>
      <c r="G660" s="453"/>
      <c r="K660" s="354"/>
      <c r="M660" s="555"/>
      <c r="N660" s="555"/>
    </row>
    <row r="661" spans="1:14" s="454" customFormat="1" ht="28.5" outlineLevel="2">
      <c r="A661" s="150" t="s">
        <v>1451</v>
      </c>
      <c r="B661" s="286" t="s">
        <v>5133</v>
      </c>
      <c r="C661" s="152" t="s">
        <v>3137</v>
      </c>
      <c r="D661" s="175">
        <v>1</v>
      </c>
      <c r="E661" s="72"/>
      <c r="F661" s="101">
        <f t="shared" si="26"/>
        <v>0</v>
      </c>
      <c r="G661" s="453"/>
      <c r="K661" s="354"/>
      <c r="M661" s="555"/>
      <c r="N661" s="555"/>
    </row>
    <row r="662" spans="1:14" s="454" customFormat="1" ht="28.5" outlineLevel="2">
      <c r="A662" s="150" t="s">
        <v>1452</v>
      </c>
      <c r="B662" s="286" t="s">
        <v>4702</v>
      </c>
      <c r="C662" s="152" t="s">
        <v>3137</v>
      </c>
      <c r="D662" s="175">
        <v>1</v>
      </c>
      <c r="E662" s="72"/>
      <c r="F662" s="101">
        <f t="shared" si="26"/>
        <v>0</v>
      </c>
      <c r="G662" s="453"/>
      <c r="K662" s="354"/>
      <c r="M662" s="555"/>
      <c r="N662" s="555"/>
    </row>
    <row r="663" spans="1:14" s="454" customFormat="1" ht="28.5" outlineLevel="2">
      <c r="A663" s="150" t="s">
        <v>1453</v>
      </c>
      <c r="B663" s="286" t="s">
        <v>4703</v>
      </c>
      <c r="C663" s="152" t="s">
        <v>3137</v>
      </c>
      <c r="D663" s="175">
        <v>1</v>
      </c>
      <c r="E663" s="72"/>
      <c r="F663" s="101">
        <f t="shared" si="26"/>
        <v>0</v>
      </c>
      <c r="G663" s="453"/>
      <c r="K663" s="354"/>
      <c r="M663" s="555"/>
      <c r="N663" s="555"/>
    </row>
    <row r="664" spans="1:14" s="454" customFormat="1" ht="28.5" outlineLevel="2">
      <c r="A664" s="150" t="s">
        <v>1454</v>
      </c>
      <c r="B664" s="286" t="s">
        <v>4704</v>
      </c>
      <c r="C664" s="152" t="s">
        <v>3137</v>
      </c>
      <c r="D664" s="175">
        <v>1</v>
      </c>
      <c r="E664" s="72"/>
      <c r="F664" s="101">
        <f t="shared" si="26"/>
        <v>0</v>
      </c>
      <c r="G664" s="453"/>
      <c r="K664" s="354"/>
      <c r="M664" s="555"/>
      <c r="N664" s="555"/>
    </row>
    <row r="665" spans="1:14" s="454" customFormat="1" ht="28.5" outlineLevel="2">
      <c r="A665" s="150" t="s">
        <v>1455</v>
      </c>
      <c r="B665" s="286" t="s">
        <v>4705</v>
      </c>
      <c r="C665" s="152" t="s">
        <v>3137</v>
      </c>
      <c r="D665" s="175">
        <v>1</v>
      </c>
      <c r="E665" s="72"/>
      <c r="F665" s="101">
        <f t="shared" si="26"/>
        <v>0</v>
      </c>
      <c r="G665" s="453"/>
      <c r="K665" s="354"/>
      <c r="M665" s="555"/>
      <c r="N665" s="555"/>
    </row>
    <row r="666" spans="1:14" s="454" customFormat="1" ht="28.5" outlineLevel="2">
      <c r="A666" s="150" t="s">
        <v>1456</v>
      </c>
      <c r="B666" s="286" t="s">
        <v>4706</v>
      </c>
      <c r="C666" s="152" t="s">
        <v>3137</v>
      </c>
      <c r="D666" s="175">
        <v>1</v>
      </c>
      <c r="E666" s="72"/>
      <c r="F666" s="101">
        <f t="shared" si="26"/>
        <v>0</v>
      </c>
      <c r="G666" s="453"/>
      <c r="K666" s="354"/>
      <c r="M666" s="555"/>
      <c r="N666" s="555"/>
    </row>
    <row r="667" spans="1:14" s="454" customFormat="1" ht="28.5" outlineLevel="2">
      <c r="A667" s="150" t="s">
        <v>1457</v>
      </c>
      <c r="B667" s="286" t="s">
        <v>4707</v>
      </c>
      <c r="C667" s="152" t="s">
        <v>3137</v>
      </c>
      <c r="D667" s="175">
        <v>12</v>
      </c>
      <c r="E667" s="72"/>
      <c r="F667" s="101">
        <f t="shared" si="26"/>
        <v>0</v>
      </c>
      <c r="G667" s="453"/>
      <c r="K667" s="354"/>
      <c r="M667" s="555"/>
      <c r="N667" s="555"/>
    </row>
    <row r="668" spans="1:14" s="454" customFormat="1" ht="28.5" outlineLevel="2">
      <c r="A668" s="150" t="s">
        <v>3131</v>
      </c>
      <c r="B668" s="286" t="s">
        <v>4708</v>
      </c>
      <c r="C668" s="152" t="s">
        <v>3137</v>
      </c>
      <c r="D668" s="175">
        <v>2</v>
      </c>
      <c r="E668" s="72"/>
      <c r="F668" s="101">
        <f t="shared" si="26"/>
        <v>0</v>
      </c>
      <c r="G668" s="453"/>
      <c r="K668" s="354"/>
      <c r="M668" s="555"/>
      <c r="N668" s="555"/>
    </row>
    <row r="669" spans="1:14" s="454" customFormat="1" ht="28.5" outlineLevel="2">
      <c r="A669" s="150" t="s">
        <v>3132</v>
      </c>
      <c r="B669" s="286" t="s">
        <v>4709</v>
      </c>
      <c r="C669" s="152" t="s">
        <v>3137</v>
      </c>
      <c r="D669" s="175">
        <v>11</v>
      </c>
      <c r="E669" s="72"/>
      <c r="F669" s="101">
        <f t="shared" si="26"/>
        <v>0</v>
      </c>
      <c r="G669" s="453"/>
      <c r="K669" s="354"/>
      <c r="M669" s="555"/>
      <c r="N669" s="555"/>
    </row>
    <row r="670" spans="1:14" s="454" customFormat="1" ht="28.5" outlineLevel="2">
      <c r="A670" s="150" t="s">
        <v>3133</v>
      </c>
      <c r="B670" s="286" t="s">
        <v>4710</v>
      </c>
      <c r="C670" s="152" t="s">
        <v>3137</v>
      </c>
      <c r="D670" s="175">
        <v>2</v>
      </c>
      <c r="E670" s="72"/>
      <c r="F670" s="101">
        <f t="shared" si="26"/>
        <v>0</v>
      </c>
      <c r="G670" s="453"/>
      <c r="K670" s="354"/>
      <c r="M670" s="555"/>
      <c r="N670" s="555"/>
    </row>
    <row r="671" spans="1:14" s="454" customFormat="1" ht="28.5" outlineLevel="2">
      <c r="A671" s="150" t="s">
        <v>3134</v>
      </c>
      <c r="B671" s="286" t="s">
        <v>4711</v>
      </c>
      <c r="C671" s="152" t="s">
        <v>3137</v>
      </c>
      <c r="D671" s="175">
        <v>1</v>
      </c>
      <c r="E671" s="72"/>
      <c r="F671" s="101">
        <f t="shared" si="26"/>
        <v>0</v>
      </c>
      <c r="G671" s="453"/>
      <c r="K671" s="354"/>
      <c r="M671" s="555"/>
      <c r="N671" s="555"/>
    </row>
    <row r="672" spans="1:14" s="454" customFormat="1" ht="28.5" outlineLevel="2">
      <c r="A672" s="150" t="s">
        <v>3135</v>
      </c>
      <c r="B672" s="286" t="s">
        <v>4712</v>
      </c>
      <c r="C672" s="152" t="s">
        <v>3137</v>
      </c>
      <c r="D672" s="175">
        <v>2</v>
      </c>
      <c r="E672" s="72"/>
      <c r="F672" s="101">
        <f t="shared" si="26"/>
        <v>0</v>
      </c>
      <c r="G672" s="453"/>
      <c r="K672" s="354"/>
      <c r="M672" s="555"/>
      <c r="N672" s="555"/>
    </row>
    <row r="673" spans="1:14" s="454" customFormat="1" ht="33.75" customHeight="1" outlineLevel="2">
      <c r="A673" s="150" t="s">
        <v>3136</v>
      </c>
      <c r="B673" s="286" t="s">
        <v>4713</v>
      </c>
      <c r="C673" s="152" t="s">
        <v>3137</v>
      </c>
      <c r="D673" s="175">
        <v>1</v>
      </c>
      <c r="E673" s="72"/>
      <c r="F673" s="101">
        <f t="shared" si="26"/>
        <v>0</v>
      </c>
      <c r="G673" s="453"/>
      <c r="K673" s="354"/>
      <c r="M673" s="555"/>
      <c r="N673" s="555"/>
    </row>
    <row r="674" spans="1:14" s="454" customFormat="1" ht="20.100000000000001" customHeight="1" outlineLevel="2">
      <c r="A674" s="2"/>
      <c r="B674" s="119"/>
      <c r="C674" s="61"/>
      <c r="D674" s="72"/>
      <c r="E674" s="72"/>
      <c r="F674" s="101"/>
      <c r="G674" s="453"/>
      <c r="K674" s="354"/>
      <c r="M674" s="555"/>
      <c r="N674" s="555"/>
    </row>
    <row r="675" spans="1:14" s="454" customFormat="1" ht="20.100000000000001" customHeight="1" outlineLevel="2">
      <c r="A675" s="11" t="s">
        <v>791</v>
      </c>
      <c r="B675" s="30" t="s">
        <v>43</v>
      </c>
      <c r="C675" s="38"/>
      <c r="D675" s="75"/>
      <c r="E675" s="72"/>
      <c r="F675" s="101"/>
      <c r="G675" s="453"/>
      <c r="K675" s="354"/>
      <c r="L675" s="354"/>
      <c r="M675" s="555"/>
      <c r="N675" s="555"/>
    </row>
    <row r="676" spans="1:14" s="454" customFormat="1" ht="28.5" outlineLevel="2">
      <c r="A676" s="2" t="s">
        <v>893</v>
      </c>
      <c r="B676" s="119" t="s">
        <v>948</v>
      </c>
      <c r="C676" s="6" t="s">
        <v>307</v>
      </c>
      <c r="D676" s="72">
        <v>2</v>
      </c>
      <c r="E676" s="72"/>
      <c r="F676" s="99">
        <f>TRUNC(E676*D676,2)</f>
        <v>0</v>
      </c>
      <c r="G676" s="453"/>
      <c r="K676" s="354"/>
      <c r="M676" s="555"/>
      <c r="N676" s="555"/>
    </row>
    <row r="677" spans="1:14" s="454" customFormat="1" ht="28.5" outlineLevel="2">
      <c r="A677" s="2" t="s">
        <v>1458</v>
      </c>
      <c r="B677" s="119" t="s">
        <v>949</v>
      </c>
      <c r="C677" s="6" t="s">
        <v>307</v>
      </c>
      <c r="D677" s="72">
        <v>1</v>
      </c>
      <c r="E677" s="72"/>
      <c r="F677" s="101">
        <f t="shared" si="26"/>
        <v>0</v>
      </c>
      <c r="G677" s="453"/>
      <c r="K677" s="354"/>
      <c r="M677" s="555"/>
      <c r="N677" s="555"/>
    </row>
    <row r="678" spans="1:14" s="454" customFormat="1" ht="28.5" outlineLevel="2">
      <c r="A678" s="2" t="s">
        <v>1459</v>
      </c>
      <c r="B678" s="119" t="s">
        <v>5134</v>
      </c>
      <c r="C678" s="6" t="s">
        <v>307</v>
      </c>
      <c r="D678" s="72">
        <v>1</v>
      </c>
      <c r="E678" s="72"/>
      <c r="F678" s="101">
        <f t="shared" si="26"/>
        <v>0</v>
      </c>
      <c r="G678" s="453"/>
      <c r="K678" s="354"/>
      <c r="M678" s="555"/>
      <c r="N678" s="555"/>
    </row>
    <row r="679" spans="1:14" s="454" customFormat="1" ht="28.5" outlineLevel="2">
      <c r="A679" s="2" t="s">
        <v>1460</v>
      </c>
      <c r="B679" s="119" t="s">
        <v>950</v>
      </c>
      <c r="C679" s="6" t="s">
        <v>307</v>
      </c>
      <c r="D679" s="72">
        <v>4</v>
      </c>
      <c r="E679" s="72"/>
      <c r="F679" s="101">
        <f t="shared" si="26"/>
        <v>0</v>
      </c>
      <c r="G679" s="453"/>
      <c r="K679" s="354"/>
      <c r="M679" s="555"/>
      <c r="N679" s="555"/>
    </row>
    <row r="680" spans="1:14" s="454" customFormat="1" ht="28.5" outlineLevel="2">
      <c r="A680" s="2" t="s">
        <v>1461</v>
      </c>
      <c r="B680" s="119" t="s">
        <v>5135</v>
      </c>
      <c r="C680" s="6" t="s">
        <v>307</v>
      </c>
      <c r="D680" s="72">
        <v>1</v>
      </c>
      <c r="E680" s="72"/>
      <c r="F680" s="101">
        <f t="shared" si="26"/>
        <v>0</v>
      </c>
      <c r="G680" s="453"/>
      <c r="K680" s="354"/>
      <c r="M680" s="555"/>
      <c r="N680" s="555"/>
    </row>
    <row r="681" spans="1:14" s="454" customFormat="1" ht="28.5" outlineLevel="2">
      <c r="A681" s="2" t="s">
        <v>1462</v>
      </c>
      <c r="B681" s="119" t="s">
        <v>5136</v>
      </c>
      <c r="C681" s="6" t="s">
        <v>307</v>
      </c>
      <c r="D681" s="72">
        <v>1</v>
      </c>
      <c r="E681" s="72"/>
      <c r="F681" s="101">
        <f t="shared" si="26"/>
        <v>0</v>
      </c>
      <c r="G681" s="453"/>
      <c r="K681" s="354"/>
      <c r="M681" s="555"/>
      <c r="N681" s="555"/>
    </row>
    <row r="682" spans="1:14" s="454" customFormat="1" ht="28.5" outlineLevel="2">
      <c r="A682" s="2" t="s">
        <v>1463</v>
      </c>
      <c r="B682" s="119" t="s">
        <v>951</v>
      </c>
      <c r="C682" s="6" t="s">
        <v>307</v>
      </c>
      <c r="D682" s="72">
        <v>1</v>
      </c>
      <c r="E682" s="72"/>
      <c r="F682" s="101">
        <f t="shared" si="26"/>
        <v>0</v>
      </c>
      <c r="G682" s="453"/>
      <c r="K682" s="354"/>
      <c r="M682" s="555"/>
      <c r="N682" s="555"/>
    </row>
    <row r="683" spans="1:14" s="454" customFormat="1" ht="28.5" outlineLevel="2">
      <c r="A683" s="2" t="s">
        <v>1464</v>
      </c>
      <c r="B683" s="119" t="s">
        <v>952</v>
      </c>
      <c r="C683" s="6" t="s">
        <v>307</v>
      </c>
      <c r="D683" s="72">
        <v>1</v>
      </c>
      <c r="E683" s="72"/>
      <c r="F683" s="101">
        <f t="shared" si="26"/>
        <v>0</v>
      </c>
      <c r="G683" s="453"/>
      <c r="K683" s="354"/>
      <c r="M683" s="555"/>
      <c r="N683" s="555"/>
    </row>
    <row r="684" spans="1:14" s="454" customFormat="1" ht="28.5" outlineLevel="2">
      <c r="A684" s="2" t="s">
        <v>1465</v>
      </c>
      <c r="B684" s="119" t="s">
        <v>953</v>
      </c>
      <c r="C684" s="6" t="s">
        <v>307</v>
      </c>
      <c r="D684" s="72">
        <v>1</v>
      </c>
      <c r="E684" s="72"/>
      <c r="F684" s="101">
        <f t="shared" si="26"/>
        <v>0</v>
      </c>
      <c r="G684" s="453"/>
      <c r="K684" s="354"/>
      <c r="M684" s="555"/>
      <c r="N684" s="555"/>
    </row>
    <row r="685" spans="1:14" s="454" customFormat="1" ht="28.5" outlineLevel="2">
      <c r="A685" s="2" t="s">
        <v>1466</v>
      </c>
      <c r="B685" s="119" t="s">
        <v>954</v>
      </c>
      <c r="C685" s="6" t="s">
        <v>307</v>
      </c>
      <c r="D685" s="72">
        <v>1</v>
      </c>
      <c r="E685" s="72"/>
      <c r="F685" s="101">
        <f t="shared" si="26"/>
        <v>0</v>
      </c>
      <c r="G685" s="453"/>
      <c r="K685" s="354"/>
      <c r="M685" s="555"/>
      <c r="N685" s="555"/>
    </row>
    <row r="686" spans="1:14" s="454" customFormat="1" ht="28.5" outlineLevel="2">
      <c r="A686" s="2" t="s">
        <v>1467</v>
      </c>
      <c r="B686" s="119" t="s">
        <v>955</v>
      </c>
      <c r="C686" s="6" t="s">
        <v>307</v>
      </c>
      <c r="D686" s="72">
        <v>1</v>
      </c>
      <c r="E686" s="72"/>
      <c r="F686" s="101">
        <f t="shared" si="26"/>
        <v>0</v>
      </c>
      <c r="G686" s="453"/>
      <c r="K686" s="354"/>
      <c r="M686" s="555"/>
      <c r="N686" s="555"/>
    </row>
    <row r="687" spans="1:14" s="454" customFormat="1" ht="28.5" outlineLevel="2">
      <c r="A687" s="2" t="s">
        <v>1468</v>
      </c>
      <c r="B687" s="119" t="s">
        <v>956</v>
      </c>
      <c r="C687" s="6" t="s">
        <v>307</v>
      </c>
      <c r="D687" s="72">
        <v>1</v>
      </c>
      <c r="E687" s="72"/>
      <c r="F687" s="101">
        <f t="shared" si="26"/>
        <v>0</v>
      </c>
      <c r="G687" s="453"/>
      <c r="K687" s="354"/>
      <c r="M687" s="555"/>
      <c r="N687" s="555"/>
    </row>
    <row r="688" spans="1:14" s="454" customFormat="1" ht="28.5" outlineLevel="2">
      <c r="A688" s="2" t="s">
        <v>1469</v>
      </c>
      <c r="B688" s="119" t="s">
        <v>957</v>
      </c>
      <c r="C688" s="6" t="s">
        <v>307</v>
      </c>
      <c r="D688" s="72">
        <v>1</v>
      </c>
      <c r="E688" s="72"/>
      <c r="F688" s="101">
        <f t="shared" si="26"/>
        <v>0</v>
      </c>
      <c r="G688" s="453"/>
      <c r="K688" s="354"/>
      <c r="M688" s="555"/>
      <c r="N688" s="555"/>
    </row>
    <row r="689" spans="1:14" s="454" customFormat="1" ht="28.5" outlineLevel="2">
      <c r="A689" s="2" t="s">
        <v>1470</v>
      </c>
      <c r="B689" s="119" t="s">
        <v>958</v>
      </c>
      <c r="C689" s="6" t="s">
        <v>307</v>
      </c>
      <c r="D689" s="72">
        <v>1</v>
      </c>
      <c r="E689" s="72"/>
      <c r="F689" s="101">
        <f t="shared" si="26"/>
        <v>0</v>
      </c>
      <c r="G689" s="453"/>
      <c r="K689" s="354"/>
      <c r="M689" s="555"/>
      <c r="N689" s="555"/>
    </row>
    <row r="690" spans="1:14" s="454" customFormat="1" ht="28.5" outlineLevel="2">
      <c r="A690" s="2" t="s">
        <v>1471</v>
      </c>
      <c r="B690" s="119" t="s">
        <v>959</v>
      </c>
      <c r="C690" s="6" t="s">
        <v>307</v>
      </c>
      <c r="D690" s="72">
        <v>1</v>
      </c>
      <c r="E690" s="72"/>
      <c r="F690" s="101">
        <f t="shared" si="26"/>
        <v>0</v>
      </c>
      <c r="G690" s="453"/>
      <c r="K690" s="354"/>
      <c r="M690" s="555"/>
      <c r="N690" s="555"/>
    </row>
    <row r="691" spans="1:14" s="367" customFormat="1" ht="28.5" outlineLevel="2">
      <c r="A691" s="2" t="s">
        <v>1472</v>
      </c>
      <c r="B691" s="119" t="s">
        <v>960</v>
      </c>
      <c r="C691" s="6" t="s">
        <v>307</v>
      </c>
      <c r="D691" s="72">
        <v>1</v>
      </c>
      <c r="E691" s="72"/>
      <c r="F691" s="101">
        <f t="shared" si="26"/>
        <v>0</v>
      </c>
      <c r="G691" s="468"/>
      <c r="K691" s="354"/>
      <c r="M691" s="558"/>
      <c r="N691" s="558"/>
    </row>
    <row r="692" spans="1:14" s="454" customFormat="1" ht="28.5" outlineLevel="2">
      <c r="A692" s="2" t="s">
        <v>1473</v>
      </c>
      <c r="B692" s="119" t="s">
        <v>961</v>
      </c>
      <c r="C692" s="6" t="s">
        <v>307</v>
      </c>
      <c r="D692" s="72">
        <v>1</v>
      </c>
      <c r="E692" s="72"/>
      <c r="F692" s="101">
        <f t="shared" si="26"/>
        <v>0</v>
      </c>
      <c r="G692" s="453"/>
      <c r="K692" s="354"/>
      <c r="M692" s="555"/>
      <c r="N692" s="555"/>
    </row>
    <row r="693" spans="1:14" s="454" customFormat="1" ht="28.5" outlineLevel="2">
      <c r="A693" s="2" t="s">
        <v>1474</v>
      </c>
      <c r="B693" s="119" t="s">
        <v>962</v>
      </c>
      <c r="C693" s="6" t="s">
        <v>307</v>
      </c>
      <c r="D693" s="72">
        <v>1</v>
      </c>
      <c r="E693" s="72"/>
      <c r="F693" s="101">
        <f t="shared" si="26"/>
        <v>0</v>
      </c>
      <c r="G693" s="453"/>
      <c r="K693" s="354"/>
      <c r="M693" s="555"/>
      <c r="N693" s="555"/>
    </row>
    <row r="694" spans="1:14" s="454" customFormat="1" ht="28.5" outlineLevel="2">
      <c r="A694" s="2" t="s">
        <v>1475</v>
      </c>
      <c r="B694" s="119" t="s">
        <v>963</v>
      </c>
      <c r="C694" s="6" t="s">
        <v>307</v>
      </c>
      <c r="D694" s="72">
        <v>1</v>
      </c>
      <c r="E694" s="72"/>
      <c r="F694" s="101">
        <f t="shared" si="26"/>
        <v>0</v>
      </c>
      <c r="G694" s="453"/>
      <c r="K694" s="354"/>
      <c r="M694" s="555"/>
      <c r="N694" s="555"/>
    </row>
    <row r="695" spans="1:14" s="454" customFormat="1" ht="28.5" outlineLevel="2">
      <c r="A695" s="2" t="s">
        <v>1476</v>
      </c>
      <c r="B695" s="119" t="s">
        <v>964</v>
      </c>
      <c r="C695" s="6" t="s">
        <v>307</v>
      </c>
      <c r="D695" s="72">
        <v>1</v>
      </c>
      <c r="E695" s="72"/>
      <c r="F695" s="101">
        <f t="shared" si="26"/>
        <v>0</v>
      </c>
      <c r="G695" s="453"/>
      <c r="K695" s="354"/>
      <c r="M695" s="555"/>
      <c r="N695" s="555"/>
    </row>
    <row r="696" spans="1:14" s="454" customFormat="1" ht="28.5" outlineLevel="2">
      <c r="A696" s="2" t="s">
        <v>1477</v>
      </c>
      <c r="B696" s="119" t="s">
        <v>965</v>
      </c>
      <c r="C696" s="6" t="s">
        <v>307</v>
      </c>
      <c r="D696" s="72">
        <v>1</v>
      </c>
      <c r="E696" s="72"/>
      <c r="F696" s="101">
        <f t="shared" si="26"/>
        <v>0</v>
      </c>
      <c r="G696" s="453"/>
      <c r="K696" s="354"/>
      <c r="M696" s="555"/>
      <c r="N696" s="555"/>
    </row>
    <row r="697" spans="1:14" s="454" customFormat="1" ht="28.5" outlineLevel="2">
      <c r="A697" s="2" t="s">
        <v>1478</v>
      </c>
      <c r="B697" s="119" t="s">
        <v>966</v>
      </c>
      <c r="C697" s="6" t="s">
        <v>307</v>
      </c>
      <c r="D697" s="72">
        <v>1</v>
      </c>
      <c r="E697" s="72"/>
      <c r="F697" s="101">
        <f t="shared" si="26"/>
        <v>0</v>
      </c>
      <c r="G697" s="453"/>
      <c r="K697" s="354"/>
      <c r="M697" s="555"/>
      <c r="N697" s="555"/>
    </row>
    <row r="698" spans="1:14" s="454" customFormat="1" ht="28.5" outlineLevel="2">
      <c r="A698" s="2" t="s">
        <v>1479</v>
      </c>
      <c r="B698" s="119" t="s">
        <v>967</v>
      </c>
      <c r="C698" s="6" t="s">
        <v>307</v>
      </c>
      <c r="D698" s="72">
        <v>1</v>
      </c>
      <c r="E698" s="72"/>
      <c r="F698" s="101">
        <f t="shared" si="26"/>
        <v>0</v>
      </c>
      <c r="G698" s="453"/>
      <c r="K698" s="354"/>
      <c r="M698" s="555"/>
      <c r="N698" s="555"/>
    </row>
    <row r="699" spans="1:14" s="454" customFormat="1" ht="20.100000000000001" customHeight="1" outlineLevel="2">
      <c r="A699" s="2"/>
      <c r="B699" s="119"/>
      <c r="C699" s="61"/>
      <c r="D699" s="72"/>
      <c r="E699" s="72"/>
      <c r="F699" s="101"/>
      <c r="G699" s="453"/>
      <c r="K699" s="354"/>
      <c r="M699" s="555"/>
      <c r="N699" s="555"/>
    </row>
    <row r="700" spans="1:14" s="454" customFormat="1" ht="20.100000000000001" customHeight="1" outlineLevel="2">
      <c r="A700" s="188" t="s">
        <v>792</v>
      </c>
      <c r="B700" s="87" t="s">
        <v>46</v>
      </c>
      <c r="C700" s="24"/>
      <c r="D700" s="255"/>
      <c r="E700" s="72"/>
      <c r="F700" s="101"/>
      <c r="G700" s="453"/>
      <c r="K700" s="354"/>
      <c r="L700" s="354"/>
      <c r="M700" s="555"/>
      <c r="N700" s="555"/>
    </row>
    <row r="701" spans="1:14" s="454" customFormat="1" ht="28.5" outlineLevel="2">
      <c r="A701" s="165" t="s">
        <v>894</v>
      </c>
      <c r="B701" s="88" t="s">
        <v>968</v>
      </c>
      <c r="C701" s="24" t="s">
        <v>307</v>
      </c>
      <c r="D701" s="45">
        <v>4</v>
      </c>
      <c r="E701" s="72"/>
      <c r="F701" s="101">
        <f t="shared" si="26"/>
        <v>0</v>
      </c>
      <c r="G701" s="453"/>
      <c r="K701" s="354"/>
      <c r="M701" s="555"/>
      <c r="N701" s="555"/>
    </row>
    <row r="702" spans="1:14" s="454" customFormat="1" ht="28.5" outlineLevel="2">
      <c r="A702" s="165" t="s">
        <v>1480</v>
      </c>
      <c r="B702" s="88" t="s">
        <v>969</v>
      </c>
      <c r="C702" s="24" t="s">
        <v>307</v>
      </c>
      <c r="D702" s="45">
        <v>1</v>
      </c>
      <c r="E702" s="72"/>
      <c r="F702" s="101">
        <f t="shared" si="26"/>
        <v>0</v>
      </c>
      <c r="G702" s="453"/>
      <c r="K702" s="354"/>
      <c r="M702" s="555"/>
      <c r="N702" s="555"/>
    </row>
    <row r="703" spans="1:14" s="454" customFormat="1" ht="28.5" outlineLevel="2">
      <c r="A703" s="165" t="s">
        <v>1481</v>
      </c>
      <c r="B703" s="88" t="s">
        <v>970</v>
      </c>
      <c r="C703" s="24" t="s">
        <v>307</v>
      </c>
      <c r="D703" s="45">
        <v>1</v>
      </c>
      <c r="E703" s="72"/>
      <c r="F703" s="101">
        <f t="shared" si="26"/>
        <v>0</v>
      </c>
      <c r="G703" s="453"/>
      <c r="K703" s="354"/>
      <c r="M703" s="555"/>
      <c r="N703" s="555"/>
    </row>
    <row r="704" spans="1:14" s="454" customFormat="1" ht="28.5" outlineLevel="2">
      <c r="A704" s="165" t="s">
        <v>1482</v>
      </c>
      <c r="B704" s="88" t="s">
        <v>971</v>
      </c>
      <c r="C704" s="24" t="s">
        <v>307</v>
      </c>
      <c r="D704" s="45">
        <v>1</v>
      </c>
      <c r="E704" s="72"/>
      <c r="F704" s="101">
        <f t="shared" si="26"/>
        <v>0</v>
      </c>
      <c r="G704" s="453"/>
      <c r="K704" s="354"/>
      <c r="M704" s="555"/>
      <c r="N704" s="555"/>
    </row>
    <row r="705" spans="1:14" s="454" customFormat="1" ht="28.5" outlineLevel="2">
      <c r="A705" s="165" t="s">
        <v>1483</v>
      </c>
      <c r="B705" s="88" t="s">
        <v>972</v>
      </c>
      <c r="C705" s="24" t="s">
        <v>307</v>
      </c>
      <c r="D705" s="45">
        <v>1</v>
      </c>
      <c r="E705" s="72"/>
      <c r="F705" s="101">
        <f t="shared" si="26"/>
        <v>0</v>
      </c>
      <c r="G705" s="453"/>
      <c r="K705" s="354"/>
      <c r="M705" s="555"/>
      <c r="N705" s="555"/>
    </row>
    <row r="706" spans="1:14" s="454" customFormat="1" ht="28.5" outlineLevel="2">
      <c r="A706" s="165" t="s">
        <v>1484</v>
      </c>
      <c r="B706" s="89" t="s">
        <v>973</v>
      </c>
      <c r="C706" s="24" t="s">
        <v>307</v>
      </c>
      <c r="D706" s="45">
        <v>1</v>
      </c>
      <c r="E706" s="72"/>
      <c r="F706" s="101">
        <f t="shared" si="26"/>
        <v>0</v>
      </c>
      <c r="G706" s="453"/>
      <c r="K706" s="354"/>
      <c r="M706" s="555"/>
      <c r="N706" s="555"/>
    </row>
    <row r="707" spans="1:14" s="454" customFormat="1" ht="28.5" outlineLevel="2">
      <c r="A707" s="165" t="s">
        <v>1485</v>
      </c>
      <c r="B707" s="89" t="s">
        <v>974</v>
      </c>
      <c r="C707" s="24" t="s">
        <v>307</v>
      </c>
      <c r="D707" s="45">
        <v>1</v>
      </c>
      <c r="E707" s="72"/>
      <c r="F707" s="101">
        <f t="shared" si="26"/>
        <v>0</v>
      </c>
      <c r="G707" s="453"/>
      <c r="K707" s="354"/>
      <c r="M707" s="555"/>
      <c r="N707" s="555"/>
    </row>
    <row r="708" spans="1:14" s="454" customFormat="1" ht="28.5" outlineLevel="2">
      <c r="A708" s="165" t="s">
        <v>1486</v>
      </c>
      <c r="B708" s="89" t="s">
        <v>975</v>
      </c>
      <c r="C708" s="42" t="s">
        <v>307</v>
      </c>
      <c r="D708" s="45">
        <v>2</v>
      </c>
      <c r="E708" s="72"/>
      <c r="F708" s="101">
        <f t="shared" si="26"/>
        <v>0</v>
      </c>
      <c r="G708" s="453"/>
      <c r="K708" s="354"/>
      <c r="M708" s="555"/>
      <c r="N708" s="555"/>
    </row>
    <row r="709" spans="1:14" s="454" customFormat="1" ht="28.5" outlineLevel="2">
      <c r="A709" s="165" t="s">
        <v>1487</v>
      </c>
      <c r="B709" s="89" t="s">
        <v>976</v>
      </c>
      <c r="C709" s="42" t="s">
        <v>307</v>
      </c>
      <c r="D709" s="45">
        <v>4</v>
      </c>
      <c r="E709" s="72"/>
      <c r="F709" s="101">
        <f t="shared" si="26"/>
        <v>0</v>
      </c>
      <c r="G709" s="453"/>
      <c r="K709" s="354"/>
      <c r="M709" s="555"/>
      <c r="N709" s="555"/>
    </row>
    <row r="710" spans="1:14" s="454" customFormat="1" ht="28.5" outlineLevel="2">
      <c r="A710" s="165" t="s">
        <v>1488</v>
      </c>
      <c r="B710" s="89" t="s">
        <v>5137</v>
      </c>
      <c r="C710" s="42" t="s">
        <v>307</v>
      </c>
      <c r="D710" s="45">
        <v>1</v>
      </c>
      <c r="E710" s="72"/>
      <c r="F710" s="101">
        <f t="shared" si="26"/>
        <v>0</v>
      </c>
      <c r="G710" s="453"/>
      <c r="K710" s="354"/>
      <c r="M710" s="555"/>
      <c r="N710" s="555"/>
    </row>
    <row r="711" spans="1:14" s="454" customFormat="1" ht="28.5" outlineLevel="2">
      <c r="A711" s="165" t="s">
        <v>1489</v>
      </c>
      <c r="B711" s="89" t="s">
        <v>977</v>
      </c>
      <c r="C711" s="42" t="s">
        <v>307</v>
      </c>
      <c r="D711" s="45">
        <v>1</v>
      </c>
      <c r="E711" s="72"/>
      <c r="F711" s="101">
        <f t="shared" si="26"/>
        <v>0</v>
      </c>
      <c r="G711" s="453"/>
      <c r="K711" s="354"/>
      <c r="M711" s="555"/>
      <c r="N711" s="555"/>
    </row>
    <row r="712" spans="1:14" s="454" customFormat="1" ht="28.5" outlineLevel="2">
      <c r="A712" s="165" t="s">
        <v>1490</v>
      </c>
      <c r="B712" s="89" t="s">
        <v>978</v>
      </c>
      <c r="C712" s="42" t="s">
        <v>307</v>
      </c>
      <c r="D712" s="45">
        <v>11</v>
      </c>
      <c r="E712" s="72"/>
      <c r="F712" s="101">
        <f t="shared" si="26"/>
        <v>0</v>
      </c>
      <c r="G712" s="453"/>
      <c r="K712" s="354"/>
      <c r="M712" s="555"/>
      <c r="N712" s="555"/>
    </row>
    <row r="713" spans="1:14" s="454" customFormat="1" ht="28.5" outlineLevel="2">
      <c r="A713" s="165" t="s">
        <v>1491</v>
      </c>
      <c r="B713" s="89" t="s">
        <v>5138</v>
      </c>
      <c r="C713" s="42" t="s">
        <v>307</v>
      </c>
      <c r="D713" s="45">
        <v>1</v>
      </c>
      <c r="E713" s="72"/>
      <c r="F713" s="101">
        <f t="shared" si="26"/>
        <v>0</v>
      </c>
      <c r="G713" s="453"/>
      <c r="K713" s="354"/>
      <c r="M713" s="555"/>
      <c r="N713" s="555"/>
    </row>
    <row r="714" spans="1:14" s="454" customFormat="1" ht="28.5" outlineLevel="2">
      <c r="A714" s="165" t="s">
        <v>1492</v>
      </c>
      <c r="B714" s="89" t="s">
        <v>979</v>
      </c>
      <c r="C714" s="42" t="s">
        <v>307</v>
      </c>
      <c r="D714" s="45">
        <v>1</v>
      </c>
      <c r="E714" s="72"/>
      <c r="F714" s="101">
        <f t="shared" si="26"/>
        <v>0</v>
      </c>
      <c r="G714" s="453"/>
      <c r="K714" s="354"/>
      <c r="M714" s="555"/>
      <c r="N714" s="555"/>
    </row>
    <row r="715" spans="1:14" s="367" customFormat="1" ht="28.5" outlineLevel="2">
      <c r="A715" s="165" t="s">
        <v>1493</v>
      </c>
      <c r="B715" s="89" t="s">
        <v>980</v>
      </c>
      <c r="C715" s="42" t="s">
        <v>307</v>
      </c>
      <c r="D715" s="45">
        <v>1</v>
      </c>
      <c r="E715" s="72"/>
      <c r="F715" s="101">
        <f t="shared" si="26"/>
        <v>0</v>
      </c>
      <c r="G715" s="468"/>
      <c r="K715" s="354"/>
      <c r="M715" s="558"/>
      <c r="N715" s="558"/>
    </row>
    <row r="716" spans="1:14" s="454" customFormat="1" ht="28.5" outlineLevel="2">
      <c r="A716" s="165" t="s">
        <v>1494</v>
      </c>
      <c r="B716" s="89" t="s">
        <v>981</v>
      </c>
      <c r="C716" s="42" t="s">
        <v>307</v>
      </c>
      <c r="D716" s="45">
        <v>18</v>
      </c>
      <c r="E716" s="72"/>
      <c r="F716" s="101">
        <f t="shared" si="26"/>
        <v>0</v>
      </c>
      <c r="G716" s="453"/>
      <c r="K716" s="354"/>
      <c r="M716" s="555"/>
      <c r="N716" s="555"/>
    </row>
    <row r="717" spans="1:14" s="454" customFormat="1" ht="28.5" outlineLevel="2">
      <c r="A717" s="165" t="s">
        <v>1495</v>
      </c>
      <c r="B717" s="186" t="s">
        <v>5139</v>
      </c>
      <c r="C717" s="152" t="s">
        <v>307</v>
      </c>
      <c r="D717" s="45">
        <v>1</v>
      </c>
      <c r="E717" s="72"/>
      <c r="F717" s="101">
        <f t="shared" si="26"/>
        <v>0</v>
      </c>
      <c r="G717" s="453"/>
      <c r="K717" s="354"/>
      <c r="M717" s="555"/>
      <c r="N717" s="555"/>
    </row>
    <row r="718" spans="1:14" s="367" customFormat="1" ht="28.5" outlineLevel="2">
      <c r="A718" s="165" t="s">
        <v>1496</v>
      </c>
      <c r="B718" s="186" t="s">
        <v>982</v>
      </c>
      <c r="C718" s="152" t="s">
        <v>307</v>
      </c>
      <c r="D718" s="45">
        <v>1</v>
      </c>
      <c r="E718" s="72"/>
      <c r="F718" s="101">
        <f t="shared" si="26"/>
        <v>0</v>
      </c>
      <c r="G718" s="468"/>
      <c r="K718" s="354"/>
      <c r="M718" s="558"/>
      <c r="N718" s="558"/>
    </row>
    <row r="719" spans="1:14" s="454" customFormat="1" ht="28.5" outlineLevel="2">
      <c r="A719" s="165" t="s">
        <v>1497</v>
      </c>
      <c r="B719" s="89" t="s">
        <v>983</v>
      </c>
      <c r="C719" s="42" t="s">
        <v>307</v>
      </c>
      <c r="D719" s="45">
        <v>1</v>
      </c>
      <c r="E719" s="72"/>
      <c r="F719" s="101">
        <f t="shared" si="26"/>
        <v>0</v>
      </c>
      <c r="G719" s="453"/>
      <c r="K719" s="354"/>
      <c r="M719" s="555"/>
      <c r="N719" s="555"/>
    </row>
    <row r="720" spans="1:14" s="454" customFormat="1" ht="28.5" outlineLevel="2">
      <c r="A720" s="165" t="s">
        <v>1498</v>
      </c>
      <c r="B720" s="89" t="s">
        <v>984</v>
      </c>
      <c r="C720" s="42" t="s">
        <v>307</v>
      </c>
      <c r="D720" s="45">
        <v>1</v>
      </c>
      <c r="E720" s="72"/>
      <c r="F720" s="101">
        <f t="shared" si="26"/>
        <v>0</v>
      </c>
      <c r="G720" s="453"/>
      <c r="K720" s="354"/>
      <c r="M720" s="555"/>
      <c r="N720" s="555"/>
    </row>
    <row r="721" spans="1:14" s="454" customFormat="1" ht="28.5" outlineLevel="2">
      <c r="A721" s="165" t="s">
        <v>1499</v>
      </c>
      <c r="B721" s="89" t="s">
        <v>985</v>
      </c>
      <c r="C721" s="42" t="s">
        <v>307</v>
      </c>
      <c r="D721" s="45">
        <v>1</v>
      </c>
      <c r="E721" s="72"/>
      <c r="F721" s="101">
        <f t="shared" si="26"/>
        <v>0</v>
      </c>
      <c r="G721" s="453"/>
      <c r="K721" s="354"/>
      <c r="M721" s="555"/>
      <c r="N721" s="555"/>
    </row>
    <row r="722" spans="1:14" s="367" customFormat="1" ht="28.5" outlineLevel="2">
      <c r="A722" s="165" t="s">
        <v>1500</v>
      </c>
      <c r="B722" s="89" t="s">
        <v>986</v>
      </c>
      <c r="C722" s="42" t="s">
        <v>307</v>
      </c>
      <c r="D722" s="45">
        <v>2</v>
      </c>
      <c r="E722" s="72"/>
      <c r="F722" s="101">
        <f t="shared" si="26"/>
        <v>0</v>
      </c>
      <c r="G722" s="468"/>
      <c r="K722" s="354"/>
      <c r="M722" s="558"/>
      <c r="N722" s="558"/>
    </row>
    <row r="723" spans="1:14" s="367" customFormat="1" ht="20.100000000000001" customHeight="1" outlineLevel="2">
      <c r="A723" s="2"/>
      <c r="B723" s="119"/>
      <c r="C723" s="61"/>
      <c r="D723" s="72"/>
      <c r="E723" s="72"/>
      <c r="F723" s="101"/>
      <c r="G723" s="468"/>
      <c r="K723" s="354"/>
      <c r="M723" s="558"/>
      <c r="N723" s="558"/>
    </row>
    <row r="724" spans="1:14" s="454" customFormat="1" ht="20.100000000000001" customHeight="1" outlineLevel="2">
      <c r="A724" s="188" t="s">
        <v>1501</v>
      </c>
      <c r="B724" s="87" t="s">
        <v>49</v>
      </c>
      <c r="C724" s="24"/>
      <c r="D724" s="255"/>
      <c r="E724" s="72"/>
      <c r="F724" s="101"/>
      <c r="G724" s="453"/>
      <c r="K724" s="354"/>
      <c r="M724" s="555"/>
      <c r="N724" s="555"/>
    </row>
    <row r="725" spans="1:14" s="454" customFormat="1" ht="28.5" outlineLevel="2">
      <c r="A725" s="165" t="s">
        <v>1502</v>
      </c>
      <c r="B725" s="88" t="s">
        <v>5140</v>
      </c>
      <c r="C725" s="24" t="s">
        <v>307</v>
      </c>
      <c r="D725" s="45">
        <v>1</v>
      </c>
      <c r="E725" s="72"/>
      <c r="F725" s="101">
        <f t="shared" ref="F725:F749" si="27">TRUNC(E725*D725,2)</f>
        <v>0</v>
      </c>
      <c r="G725" s="453"/>
      <c r="K725" s="354"/>
      <c r="L725" s="354"/>
      <c r="M725" s="555"/>
      <c r="N725" s="555"/>
    </row>
    <row r="726" spans="1:14" s="454" customFormat="1" ht="28.5" outlineLevel="2">
      <c r="A726" s="165" t="s">
        <v>1503</v>
      </c>
      <c r="B726" s="88" t="s">
        <v>4805</v>
      </c>
      <c r="C726" s="24" t="s">
        <v>307</v>
      </c>
      <c r="D726" s="45">
        <v>1</v>
      </c>
      <c r="E726" s="72"/>
      <c r="F726" s="101">
        <f t="shared" si="27"/>
        <v>0</v>
      </c>
      <c r="G726" s="453"/>
      <c r="K726" s="354"/>
      <c r="M726" s="555"/>
      <c r="N726" s="555"/>
    </row>
    <row r="727" spans="1:14" s="454" customFormat="1" ht="20.100000000000001" customHeight="1" outlineLevel="2">
      <c r="A727" s="165"/>
      <c r="B727" s="88"/>
      <c r="C727" s="24"/>
      <c r="D727" s="45"/>
      <c r="E727" s="72"/>
      <c r="F727" s="101"/>
      <c r="G727" s="453"/>
      <c r="K727" s="354"/>
      <c r="M727" s="555"/>
      <c r="N727" s="555"/>
    </row>
    <row r="728" spans="1:14" s="367" customFormat="1" ht="20.100000000000001" customHeight="1" outlineLevel="2">
      <c r="A728" s="188" t="s">
        <v>1504</v>
      </c>
      <c r="B728" s="127" t="s">
        <v>53</v>
      </c>
      <c r="C728" s="24"/>
      <c r="D728" s="45"/>
      <c r="E728" s="72"/>
      <c r="F728" s="101"/>
      <c r="G728" s="468"/>
      <c r="K728" s="354"/>
      <c r="M728" s="558"/>
      <c r="N728" s="558"/>
    </row>
    <row r="729" spans="1:14" s="454" customFormat="1" ht="28.5" outlineLevel="2">
      <c r="A729" s="165" t="s">
        <v>1505</v>
      </c>
      <c r="B729" s="88" t="s">
        <v>987</v>
      </c>
      <c r="C729" s="24" t="s">
        <v>9</v>
      </c>
      <c r="D729" s="45">
        <v>4.2</v>
      </c>
      <c r="E729" s="72"/>
      <c r="F729" s="101">
        <f t="shared" si="27"/>
        <v>0</v>
      </c>
      <c r="G729" s="453"/>
      <c r="K729" s="354"/>
      <c r="M729" s="555"/>
      <c r="N729" s="555"/>
    </row>
    <row r="730" spans="1:14" s="454" customFormat="1" ht="28.5" outlineLevel="2">
      <c r="A730" s="165" t="s">
        <v>1506</v>
      </c>
      <c r="B730" s="89" t="s">
        <v>988</v>
      </c>
      <c r="C730" s="24" t="s">
        <v>9</v>
      </c>
      <c r="D730" s="45">
        <v>19.8</v>
      </c>
      <c r="E730" s="72"/>
      <c r="F730" s="101">
        <f t="shared" si="27"/>
        <v>0</v>
      </c>
      <c r="G730" s="453"/>
      <c r="K730" s="354"/>
      <c r="M730" s="555"/>
      <c r="N730" s="555"/>
    </row>
    <row r="731" spans="1:14" s="367" customFormat="1" ht="28.5" outlineLevel="2">
      <c r="A731" s="165" t="s">
        <v>1507</v>
      </c>
      <c r="B731" s="89" t="s">
        <v>989</v>
      </c>
      <c r="C731" s="24" t="s">
        <v>9</v>
      </c>
      <c r="D731" s="45">
        <v>16.100000000000001</v>
      </c>
      <c r="E731" s="72"/>
      <c r="F731" s="101">
        <f t="shared" si="27"/>
        <v>0</v>
      </c>
      <c r="G731" s="468"/>
      <c r="K731" s="354"/>
      <c r="M731" s="558"/>
      <c r="N731" s="558"/>
    </row>
    <row r="732" spans="1:14" s="367" customFormat="1" ht="28.5" outlineLevel="2">
      <c r="A732" s="165" t="s">
        <v>5141</v>
      </c>
      <c r="B732" s="89" t="s">
        <v>5142</v>
      </c>
      <c r="C732" s="24" t="s">
        <v>9</v>
      </c>
      <c r="D732" s="45">
        <v>278.01</v>
      </c>
      <c r="E732" s="72"/>
      <c r="F732" s="101">
        <f t="shared" si="27"/>
        <v>0</v>
      </c>
      <c r="G732" s="468"/>
      <c r="K732" s="354"/>
      <c r="M732" s="558"/>
      <c r="N732" s="558"/>
    </row>
    <row r="733" spans="1:14" s="367" customFormat="1" ht="28.5" outlineLevel="2">
      <c r="A733" s="165" t="s">
        <v>5143</v>
      </c>
      <c r="B733" s="89" t="s">
        <v>5144</v>
      </c>
      <c r="C733" s="24" t="s">
        <v>9</v>
      </c>
      <c r="D733" s="45">
        <v>10.08</v>
      </c>
      <c r="E733" s="72"/>
      <c r="F733" s="101">
        <f t="shared" si="27"/>
        <v>0</v>
      </c>
      <c r="G733" s="468"/>
      <c r="K733" s="354"/>
      <c r="M733" s="558"/>
      <c r="N733" s="558"/>
    </row>
    <row r="734" spans="1:14" s="367" customFormat="1" ht="20.100000000000001" customHeight="1" outlineLevel="2">
      <c r="A734" s="188"/>
      <c r="B734" s="87"/>
      <c r="C734" s="42"/>
      <c r="D734" s="45"/>
      <c r="E734" s="72"/>
      <c r="F734" s="101"/>
      <c r="G734" s="468"/>
      <c r="K734" s="354"/>
      <c r="M734" s="558"/>
      <c r="N734" s="558"/>
    </row>
    <row r="735" spans="1:14" s="454" customFormat="1" ht="20.100000000000001" customHeight="1" outlineLevel="2">
      <c r="A735" s="188" t="s">
        <v>1508</v>
      </c>
      <c r="B735" s="87" t="s">
        <v>56</v>
      </c>
      <c r="C735" s="42"/>
      <c r="D735" s="45"/>
      <c r="E735" s="72"/>
      <c r="F735" s="101"/>
      <c r="G735" s="453"/>
      <c r="K735" s="354"/>
      <c r="M735" s="555"/>
      <c r="N735" s="555"/>
    </row>
    <row r="736" spans="1:14" s="367" customFormat="1" ht="20.100000000000001" customHeight="1" outlineLevel="2">
      <c r="A736" s="165" t="s">
        <v>1509</v>
      </c>
      <c r="B736" s="89" t="s">
        <v>990</v>
      </c>
      <c r="C736" s="42" t="s">
        <v>307</v>
      </c>
      <c r="D736" s="45">
        <v>4</v>
      </c>
      <c r="E736" s="72"/>
      <c r="F736" s="101">
        <f t="shared" si="27"/>
        <v>0</v>
      </c>
      <c r="G736" s="468"/>
      <c r="K736" s="354"/>
      <c r="M736" s="558"/>
      <c r="N736" s="558"/>
    </row>
    <row r="737" spans="1:14" s="454" customFormat="1" ht="20.100000000000001" customHeight="1" outlineLevel="2">
      <c r="A737" s="165" t="s">
        <v>1510</v>
      </c>
      <c r="B737" s="89" t="s">
        <v>991</v>
      </c>
      <c r="C737" s="42" t="s">
        <v>307</v>
      </c>
      <c r="D737" s="45">
        <v>6</v>
      </c>
      <c r="E737" s="72"/>
      <c r="F737" s="101">
        <f t="shared" si="27"/>
        <v>0</v>
      </c>
      <c r="G737" s="453"/>
      <c r="K737" s="354"/>
      <c r="M737" s="555"/>
      <c r="N737" s="555"/>
    </row>
    <row r="738" spans="1:14" s="454" customFormat="1" ht="20.100000000000001" customHeight="1" outlineLevel="2">
      <c r="A738" s="165" t="s">
        <v>5145</v>
      </c>
      <c r="B738" s="89" t="s">
        <v>5146</v>
      </c>
      <c r="C738" s="42" t="s">
        <v>9</v>
      </c>
      <c r="D738" s="45">
        <v>26.14</v>
      </c>
      <c r="E738" s="72"/>
      <c r="F738" s="101">
        <f t="shared" si="27"/>
        <v>0</v>
      </c>
      <c r="G738" s="453"/>
      <c r="K738" s="354"/>
      <c r="M738" s="555"/>
      <c r="N738" s="555"/>
    </row>
    <row r="739" spans="1:14" s="454" customFormat="1" ht="20.100000000000001" customHeight="1" outlineLevel="2">
      <c r="A739" s="165"/>
      <c r="B739" s="89"/>
      <c r="C739" s="42"/>
      <c r="D739" s="45"/>
      <c r="E739" s="72"/>
      <c r="F739" s="101"/>
      <c r="G739" s="453"/>
      <c r="K739" s="354"/>
      <c r="M739" s="555"/>
      <c r="N739" s="555"/>
    </row>
    <row r="740" spans="1:14" ht="20.100000000000001" customHeight="1" outlineLevel="2">
      <c r="A740" s="188" t="s">
        <v>1511</v>
      </c>
      <c r="B740" s="87" t="s">
        <v>380</v>
      </c>
      <c r="C740" s="42"/>
      <c r="D740" s="45"/>
      <c r="E740" s="72"/>
      <c r="F740" s="101"/>
      <c r="K740" s="354"/>
    </row>
    <row r="741" spans="1:14" s="367" customFormat="1" ht="28.5" outlineLevel="2">
      <c r="A741" s="165" t="s">
        <v>751</v>
      </c>
      <c r="B741" s="89" t="s">
        <v>992</v>
      </c>
      <c r="C741" s="42" t="s">
        <v>307</v>
      </c>
      <c r="D741" s="45">
        <v>1</v>
      </c>
      <c r="E741" s="72"/>
      <c r="F741" s="101">
        <f t="shared" si="27"/>
        <v>0</v>
      </c>
      <c r="G741" s="468"/>
      <c r="K741" s="354"/>
      <c r="M741" s="558"/>
      <c r="N741" s="558"/>
    </row>
    <row r="742" spans="1:14" s="454" customFormat="1" ht="28.5" outlineLevel="2">
      <c r="A742" s="165" t="s">
        <v>752</v>
      </c>
      <c r="B742" s="89" t="s">
        <v>993</v>
      </c>
      <c r="C742" s="42" t="s">
        <v>307</v>
      </c>
      <c r="D742" s="45">
        <v>1</v>
      </c>
      <c r="E742" s="72"/>
      <c r="F742" s="101">
        <f t="shared" si="27"/>
        <v>0</v>
      </c>
      <c r="G742" s="453"/>
      <c r="K742" s="354"/>
      <c r="M742" s="555"/>
      <c r="N742" s="555"/>
    </row>
    <row r="743" spans="1:14" s="454" customFormat="1" ht="20.100000000000001" customHeight="1" outlineLevel="2">
      <c r="A743" s="165"/>
      <c r="B743" s="89"/>
      <c r="C743" s="42"/>
      <c r="D743" s="45"/>
      <c r="E743" s="72"/>
      <c r="F743" s="101"/>
      <c r="G743" s="453"/>
      <c r="K743" s="354"/>
      <c r="M743" s="555"/>
      <c r="N743" s="555"/>
    </row>
    <row r="744" spans="1:14" s="367" customFormat="1" ht="20.100000000000001" customHeight="1" outlineLevel="2">
      <c r="A744" s="188" t="s">
        <v>1512</v>
      </c>
      <c r="B744" s="257" t="s">
        <v>58</v>
      </c>
      <c r="C744" s="152"/>
      <c r="D744" s="198"/>
      <c r="E744" s="72"/>
      <c r="F744" s="101"/>
      <c r="G744" s="468"/>
      <c r="K744" s="354"/>
      <c r="M744" s="558"/>
      <c r="N744" s="558"/>
    </row>
    <row r="745" spans="1:14" s="454" customFormat="1" ht="28.5" outlineLevel="2">
      <c r="A745" s="165" t="s">
        <v>1513</v>
      </c>
      <c r="B745" s="186" t="s">
        <v>994</v>
      </c>
      <c r="C745" s="152" t="s">
        <v>307</v>
      </c>
      <c r="D745" s="45">
        <v>1</v>
      </c>
      <c r="E745" s="72"/>
      <c r="F745" s="101">
        <f t="shared" si="27"/>
        <v>0</v>
      </c>
      <c r="G745" s="453"/>
      <c r="K745" s="354"/>
      <c r="M745" s="555"/>
      <c r="N745" s="555"/>
    </row>
    <row r="746" spans="1:14" s="454" customFormat="1" ht="20.100000000000001" customHeight="1" outlineLevel="2">
      <c r="A746" s="188"/>
      <c r="B746" s="87"/>
      <c r="C746" s="42"/>
      <c r="D746" s="45"/>
      <c r="E746" s="72"/>
      <c r="F746" s="101"/>
      <c r="G746" s="453"/>
      <c r="K746" s="354"/>
      <c r="M746" s="555"/>
      <c r="N746" s="555"/>
    </row>
    <row r="747" spans="1:14" ht="20.100000000000001" customHeight="1" outlineLevel="2">
      <c r="A747" s="188" t="s">
        <v>1514</v>
      </c>
      <c r="B747" s="87" t="s">
        <v>59</v>
      </c>
      <c r="C747" s="42"/>
      <c r="D747" s="45"/>
      <c r="E747" s="72"/>
      <c r="F747" s="101"/>
      <c r="K747" s="354"/>
    </row>
    <row r="748" spans="1:14" s="367" customFormat="1" ht="28.5" outlineLevel="2">
      <c r="A748" s="165" t="s">
        <v>4806</v>
      </c>
      <c r="B748" s="89" t="s">
        <v>995</v>
      </c>
      <c r="C748" s="42" t="s">
        <v>307</v>
      </c>
      <c r="D748" s="45">
        <v>2</v>
      </c>
      <c r="E748" s="72"/>
      <c r="F748" s="101">
        <f t="shared" si="27"/>
        <v>0</v>
      </c>
      <c r="G748" s="468"/>
      <c r="K748" s="354"/>
      <c r="M748" s="558"/>
      <c r="N748" s="558"/>
    </row>
    <row r="749" spans="1:14" s="454" customFormat="1" ht="28.5" outlineLevel="2">
      <c r="A749" s="165" t="s">
        <v>4807</v>
      </c>
      <c r="B749" s="89" t="s">
        <v>996</v>
      </c>
      <c r="C749" s="42" t="s">
        <v>307</v>
      </c>
      <c r="D749" s="45">
        <v>2</v>
      </c>
      <c r="E749" s="72"/>
      <c r="F749" s="101">
        <f t="shared" si="27"/>
        <v>0</v>
      </c>
      <c r="G749" s="453"/>
      <c r="K749" s="354"/>
      <c r="M749" s="555"/>
      <c r="N749" s="555"/>
    </row>
    <row r="750" spans="1:14" s="454" customFormat="1" ht="20.100000000000001" customHeight="1" outlineLevel="1">
      <c r="A750" s="2"/>
      <c r="B750" s="119"/>
      <c r="C750" s="61"/>
      <c r="D750" s="72"/>
      <c r="E750" s="72"/>
      <c r="F750" s="101"/>
      <c r="G750" s="453"/>
      <c r="K750" s="354"/>
      <c r="M750" s="555"/>
      <c r="N750" s="555"/>
    </row>
    <row r="751" spans="1:14" s="454" customFormat="1" ht="20.100000000000001" customHeight="1" outlineLevel="1">
      <c r="A751" s="108" t="s">
        <v>793</v>
      </c>
      <c r="B751" s="117" t="s">
        <v>61</v>
      </c>
      <c r="C751" s="60"/>
      <c r="D751" s="73"/>
      <c r="E751" s="100"/>
      <c r="F751" s="110">
        <f>SUBTOTAL(9,F752:F753)</f>
        <v>0</v>
      </c>
      <c r="G751" s="466" t="s">
        <v>3070</v>
      </c>
      <c r="H751" s="460">
        <f>+F751</f>
        <v>0</v>
      </c>
      <c r="K751" s="354"/>
      <c r="M751" s="555"/>
      <c r="N751" s="555"/>
    </row>
    <row r="752" spans="1:14" s="454" customFormat="1" ht="57" outlineLevel="2">
      <c r="A752" s="150" t="s">
        <v>794</v>
      </c>
      <c r="B752" s="286" t="s">
        <v>63</v>
      </c>
      <c r="C752" s="132" t="s">
        <v>9</v>
      </c>
      <c r="D752" s="175">
        <v>197.46</v>
      </c>
      <c r="E752" s="93"/>
      <c r="F752" s="101">
        <f>TRUNC(E752*D752,2)</f>
        <v>0</v>
      </c>
      <c r="G752" s="453"/>
      <c r="K752" s="354"/>
      <c r="M752" s="555"/>
      <c r="N752" s="555"/>
    </row>
    <row r="753" spans="1:14" s="272" customFormat="1" ht="20.100000000000001" customHeight="1" outlineLevel="1">
      <c r="A753" s="260"/>
      <c r="B753" s="119"/>
      <c r="C753" s="261"/>
      <c r="D753" s="112"/>
      <c r="E753" s="112"/>
      <c r="F753" s="262"/>
      <c r="G753" s="466"/>
      <c r="K753" s="354"/>
      <c r="M753" s="560"/>
      <c r="N753" s="560"/>
    </row>
    <row r="754" spans="1:14" s="473" customFormat="1" ht="20.100000000000001" customHeight="1" outlineLevel="1">
      <c r="A754" s="423" t="s">
        <v>795</v>
      </c>
      <c r="B754" s="424" t="s">
        <v>66</v>
      </c>
      <c r="C754" s="412"/>
      <c r="D754" s="425"/>
      <c r="E754" s="266"/>
      <c r="F754" s="267">
        <f>SUBTOTAL(9,F755:F783)</f>
        <v>0</v>
      </c>
      <c r="G754" s="466" t="s">
        <v>3605</v>
      </c>
      <c r="H754" s="460">
        <f>+F754</f>
        <v>0</v>
      </c>
      <c r="K754" s="354"/>
      <c r="L754" s="474"/>
      <c r="M754" s="561"/>
      <c r="N754" s="561"/>
    </row>
    <row r="755" spans="1:14" s="272" customFormat="1" ht="20.100000000000001" customHeight="1" outlineLevel="2">
      <c r="A755" s="324" t="s">
        <v>796</v>
      </c>
      <c r="B755" s="325" t="s">
        <v>68</v>
      </c>
      <c r="C755" s="426"/>
      <c r="D755" s="195"/>
      <c r="E755" s="112"/>
      <c r="F755" s="268"/>
      <c r="G755" s="475"/>
      <c r="K755" s="354"/>
      <c r="M755" s="560"/>
      <c r="N755" s="560"/>
    </row>
    <row r="756" spans="1:14" s="473" customFormat="1" ht="57" outlineLevel="2">
      <c r="A756" s="427" t="s">
        <v>841</v>
      </c>
      <c r="B756" s="286" t="s">
        <v>70</v>
      </c>
      <c r="C756" s="428" t="s">
        <v>9</v>
      </c>
      <c r="D756" s="183">
        <v>21011.56</v>
      </c>
      <c r="E756" s="112"/>
      <c r="F756" s="262">
        <f>TRUNC(E756*D756,2)</f>
        <v>0</v>
      </c>
      <c r="G756" s="476"/>
      <c r="K756" s="354"/>
      <c r="M756" s="561"/>
      <c r="N756" s="561"/>
    </row>
    <row r="757" spans="1:14" s="272" customFormat="1" ht="57" outlineLevel="2">
      <c r="A757" s="427" t="s">
        <v>842</v>
      </c>
      <c r="B757" s="286" t="s">
        <v>72</v>
      </c>
      <c r="C757" s="429" t="s">
        <v>73</v>
      </c>
      <c r="D757" s="183">
        <v>223.28</v>
      </c>
      <c r="E757" s="112"/>
      <c r="F757" s="262">
        <f>TRUNC(E757*D757,2)</f>
        <v>0</v>
      </c>
      <c r="G757" s="475"/>
      <c r="K757" s="354"/>
      <c r="M757" s="560"/>
      <c r="N757" s="560"/>
    </row>
    <row r="758" spans="1:14" s="473" customFormat="1" ht="57" outlineLevel="2">
      <c r="A758" s="427" t="s">
        <v>843</v>
      </c>
      <c r="B758" s="286" t="s">
        <v>75</v>
      </c>
      <c r="C758" s="428" t="s">
        <v>9</v>
      </c>
      <c r="D758" s="183">
        <v>3653.01</v>
      </c>
      <c r="E758" s="112"/>
      <c r="F758" s="262">
        <f>TRUNC(E758*D758,2)</f>
        <v>0</v>
      </c>
      <c r="G758" s="476"/>
      <c r="K758" s="354"/>
      <c r="M758" s="561"/>
      <c r="N758" s="561"/>
    </row>
    <row r="759" spans="1:14" s="272" customFormat="1" ht="42.75" outlineLevel="2">
      <c r="A759" s="427" t="s">
        <v>844</v>
      </c>
      <c r="B759" s="286" t="s">
        <v>76</v>
      </c>
      <c r="C759" s="428" t="s">
        <v>9</v>
      </c>
      <c r="D759" s="183">
        <v>1337.66</v>
      </c>
      <c r="E759" s="112"/>
      <c r="F759" s="262">
        <f>TRUNC(E759*D759,2)</f>
        <v>0</v>
      </c>
      <c r="G759" s="475"/>
      <c r="K759" s="354"/>
      <c r="M759" s="560"/>
      <c r="N759" s="560"/>
    </row>
    <row r="760" spans="1:14" s="272" customFormat="1" ht="20.100000000000001" customHeight="1" outlineLevel="2">
      <c r="A760" s="427"/>
      <c r="B760" s="286"/>
      <c r="C760" s="430"/>
      <c r="D760" s="183"/>
      <c r="E760" s="112"/>
      <c r="F760" s="262"/>
      <c r="G760" s="475"/>
      <c r="K760" s="354"/>
      <c r="M760" s="560"/>
      <c r="N760" s="560"/>
    </row>
    <row r="761" spans="1:14" s="272" customFormat="1" ht="20.100000000000001" customHeight="1" outlineLevel="2">
      <c r="A761" s="431" t="s">
        <v>797</v>
      </c>
      <c r="B761" s="254" t="s">
        <v>77</v>
      </c>
      <c r="C761" s="205"/>
      <c r="D761" s="432"/>
      <c r="E761" s="137"/>
      <c r="F761" s="269"/>
      <c r="G761" s="475"/>
      <c r="K761" s="354"/>
      <c r="M761" s="560"/>
      <c r="N761" s="560"/>
    </row>
    <row r="762" spans="1:14" s="272" customFormat="1" ht="71.25" outlineLevel="2">
      <c r="A762" s="427" t="s">
        <v>845</v>
      </c>
      <c r="B762" s="286" t="s">
        <v>78</v>
      </c>
      <c r="C762" s="428" t="s">
        <v>9</v>
      </c>
      <c r="D762" s="183">
        <v>157.63999999999999</v>
      </c>
      <c r="E762" s="112"/>
      <c r="F762" s="262">
        <f>TRUNC(E762*D762,2)</f>
        <v>0</v>
      </c>
      <c r="G762" s="475"/>
      <c r="K762" s="354"/>
      <c r="M762" s="560"/>
      <c r="N762" s="560"/>
    </row>
    <row r="763" spans="1:14" s="272" customFormat="1" ht="20.100000000000001" customHeight="1" outlineLevel="2">
      <c r="A763" s="427"/>
      <c r="B763" s="286"/>
      <c r="C763" s="430"/>
      <c r="D763" s="183"/>
      <c r="E763" s="112"/>
      <c r="F763" s="270"/>
      <c r="G763" s="475"/>
      <c r="K763" s="354"/>
      <c r="M763" s="560"/>
      <c r="N763" s="560"/>
    </row>
    <row r="764" spans="1:14" s="272" customFormat="1" ht="20.100000000000001" customHeight="1" outlineLevel="2">
      <c r="A764" s="324" t="s">
        <v>1377</v>
      </c>
      <c r="B764" s="325" t="s">
        <v>79</v>
      </c>
      <c r="C764" s="426"/>
      <c r="D764" s="195"/>
      <c r="E764" s="112"/>
      <c r="F764" s="268"/>
      <c r="G764" s="475"/>
      <c r="K764" s="354"/>
      <c r="M764" s="560"/>
      <c r="N764" s="560"/>
    </row>
    <row r="765" spans="1:14" s="473" customFormat="1" ht="42.75" outlineLevel="2">
      <c r="A765" s="427" t="s">
        <v>1378</v>
      </c>
      <c r="B765" s="286" t="s">
        <v>4808</v>
      </c>
      <c r="C765" s="428" t="s">
        <v>9</v>
      </c>
      <c r="D765" s="183">
        <v>183.83</v>
      </c>
      <c r="E765" s="112"/>
      <c r="F765" s="262">
        <f>TRUNC(E765*D765,2)</f>
        <v>0</v>
      </c>
      <c r="G765" s="476"/>
      <c r="K765" s="354"/>
      <c r="M765" s="561"/>
      <c r="N765" s="561"/>
    </row>
    <row r="766" spans="1:14" s="473" customFormat="1" ht="20.100000000000001" customHeight="1" outlineLevel="2">
      <c r="A766" s="427"/>
      <c r="B766" s="286"/>
      <c r="C766" s="430"/>
      <c r="D766" s="183"/>
      <c r="E766" s="112"/>
      <c r="F766" s="270"/>
      <c r="G766" s="476"/>
      <c r="K766" s="354"/>
      <c r="M766" s="561"/>
      <c r="N766" s="561"/>
    </row>
    <row r="767" spans="1:14" s="272" customFormat="1" ht="20.100000000000001" customHeight="1" outlineLevel="2">
      <c r="A767" s="324" t="s">
        <v>1515</v>
      </c>
      <c r="B767" s="325" t="s">
        <v>80</v>
      </c>
      <c r="C767" s="426"/>
      <c r="D767" s="195"/>
      <c r="E767" s="112"/>
      <c r="F767" s="268"/>
      <c r="G767" s="475"/>
      <c r="K767" s="354"/>
      <c r="M767" s="560"/>
      <c r="N767" s="560"/>
    </row>
    <row r="768" spans="1:14" s="272" customFormat="1" ht="28.5" outlineLevel="2">
      <c r="A768" s="427" t="s">
        <v>1516</v>
      </c>
      <c r="B768" s="286" t="s">
        <v>81</v>
      </c>
      <c r="C768" s="428" t="s">
        <v>9</v>
      </c>
      <c r="D768" s="183">
        <v>123.58</v>
      </c>
      <c r="E768" s="112"/>
      <c r="F768" s="262">
        <f>TRUNC(E768*D768,2)</f>
        <v>0</v>
      </c>
      <c r="G768" s="475"/>
      <c r="K768" s="354"/>
      <c r="M768" s="560"/>
      <c r="N768" s="560"/>
    </row>
    <row r="769" spans="1:14" s="272" customFormat="1" ht="20.100000000000001" customHeight="1" outlineLevel="2">
      <c r="A769" s="427"/>
      <c r="B769" s="286"/>
      <c r="C769" s="430"/>
      <c r="D769" s="183"/>
      <c r="E769" s="112"/>
      <c r="F769" s="270"/>
      <c r="G769" s="475"/>
      <c r="K769" s="354"/>
      <c r="M769" s="560"/>
      <c r="N769" s="560"/>
    </row>
    <row r="770" spans="1:14" s="473" customFormat="1" ht="20.100000000000001" customHeight="1" outlineLevel="2">
      <c r="A770" s="324" t="s">
        <v>1517</v>
      </c>
      <c r="B770" s="325" t="s">
        <v>82</v>
      </c>
      <c r="C770" s="426"/>
      <c r="D770" s="195"/>
      <c r="E770" s="112"/>
      <c r="F770" s="268"/>
      <c r="G770" s="476"/>
      <c r="K770" s="354"/>
      <c r="M770" s="561"/>
      <c r="N770" s="561"/>
    </row>
    <row r="771" spans="1:14" s="272" customFormat="1" ht="99.75" outlineLevel="2">
      <c r="A771" s="433" t="s">
        <v>1518</v>
      </c>
      <c r="B771" s="317" t="s">
        <v>4809</v>
      </c>
      <c r="C771" s="428" t="s">
        <v>9</v>
      </c>
      <c r="D771" s="319">
        <v>3011.17</v>
      </c>
      <c r="E771" s="112"/>
      <c r="F771" s="262">
        <f>TRUNC(E771*D771,2)</f>
        <v>0</v>
      </c>
      <c r="G771" s="475"/>
      <c r="K771" s="354"/>
      <c r="M771" s="560"/>
      <c r="N771" s="560"/>
    </row>
    <row r="772" spans="1:14" s="272" customFormat="1" ht="20.100000000000001" customHeight="1" outlineLevel="2">
      <c r="A772" s="427"/>
      <c r="B772" s="286"/>
      <c r="C772" s="429"/>
      <c r="D772" s="183"/>
      <c r="E772" s="112"/>
      <c r="F772" s="270"/>
      <c r="G772" s="475"/>
      <c r="K772" s="354"/>
      <c r="M772" s="560"/>
      <c r="N772" s="560"/>
    </row>
    <row r="773" spans="1:14" s="478" customFormat="1" ht="20.100000000000001" customHeight="1" outlineLevel="2">
      <c r="A773" s="324" t="s">
        <v>1519</v>
      </c>
      <c r="B773" s="419" t="s">
        <v>83</v>
      </c>
      <c r="C773" s="434"/>
      <c r="D773" s="435"/>
      <c r="E773" s="271"/>
      <c r="F773" s="268"/>
      <c r="G773" s="477"/>
      <c r="K773" s="354"/>
      <c r="M773" s="562"/>
      <c r="N773" s="562"/>
    </row>
    <row r="774" spans="1:14" s="473" customFormat="1" ht="28.5" outlineLevel="2">
      <c r="A774" s="427" t="s">
        <v>1520</v>
      </c>
      <c r="B774" s="286" t="s">
        <v>84</v>
      </c>
      <c r="C774" s="429" t="s">
        <v>73</v>
      </c>
      <c r="D774" s="183">
        <v>1267.9100000000001</v>
      </c>
      <c r="E774" s="112"/>
      <c r="F774" s="262">
        <f>TRUNC(E774*D774,2)</f>
        <v>0</v>
      </c>
      <c r="G774" s="476"/>
      <c r="K774" s="354"/>
      <c r="M774" s="561"/>
      <c r="N774" s="561"/>
    </row>
    <row r="775" spans="1:14" s="272" customFormat="1" ht="57" outlineLevel="2">
      <c r="A775" s="427" t="s">
        <v>1521</v>
      </c>
      <c r="B775" s="286" t="s">
        <v>85</v>
      </c>
      <c r="C775" s="429" t="s">
        <v>73</v>
      </c>
      <c r="D775" s="183">
        <v>429.76</v>
      </c>
      <c r="E775" s="112"/>
      <c r="F775" s="262">
        <f>TRUNC(E775*D775,2)</f>
        <v>0</v>
      </c>
      <c r="G775" s="475"/>
      <c r="K775" s="354"/>
      <c r="M775" s="560"/>
      <c r="N775" s="560"/>
    </row>
    <row r="776" spans="1:14" s="272" customFormat="1" ht="20.100000000000001" customHeight="1" outlineLevel="2">
      <c r="A776" s="427"/>
      <c r="B776" s="286"/>
      <c r="C776" s="430"/>
      <c r="D776" s="183"/>
      <c r="E776" s="112"/>
      <c r="F776" s="270"/>
      <c r="G776" s="475"/>
      <c r="K776" s="354"/>
      <c r="M776" s="560"/>
      <c r="N776" s="560"/>
    </row>
    <row r="777" spans="1:14" s="473" customFormat="1" ht="20.100000000000001" customHeight="1" outlineLevel="2">
      <c r="A777" s="324" t="s">
        <v>1522</v>
      </c>
      <c r="B777" s="325" t="s">
        <v>86</v>
      </c>
      <c r="C777" s="426"/>
      <c r="D777" s="195"/>
      <c r="E777" s="112"/>
      <c r="F777" s="268"/>
      <c r="G777" s="476"/>
      <c r="K777" s="354"/>
      <c r="M777" s="561"/>
      <c r="N777" s="561"/>
    </row>
    <row r="778" spans="1:14" s="272" customFormat="1" ht="57" outlineLevel="2">
      <c r="A778" s="427" t="s">
        <v>1523</v>
      </c>
      <c r="B778" s="286" t="s">
        <v>1017</v>
      </c>
      <c r="C778" s="428" t="s">
        <v>9</v>
      </c>
      <c r="D778" s="183">
        <v>603.61</v>
      </c>
      <c r="E778" s="112"/>
      <c r="F778" s="262">
        <f>TRUNC(E778*D778,2)</f>
        <v>0</v>
      </c>
      <c r="G778" s="475"/>
      <c r="K778" s="354"/>
      <c r="M778" s="560"/>
      <c r="N778" s="560"/>
    </row>
    <row r="779" spans="1:14" s="272" customFormat="1" ht="57" outlineLevel="2">
      <c r="A779" s="427" t="s">
        <v>1524</v>
      </c>
      <c r="B779" s="286" t="s">
        <v>1018</v>
      </c>
      <c r="C779" s="428" t="s">
        <v>9</v>
      </c>
      <c r="D779" s="183">
        <v>68.349999999999994</v>
      </c>
      <c r="E779" s="112"/>
      <c r="F779" s="262">
        <f>TRUNC(E779*D779,2)</f>
        <v>0</v>
      </c>
      <c r="G779" s="475"/>
      <c r="K779" s="354"/>
      <c r="M779" s="560"/>
      <c r="N779" s="560"/>
    </row>
    <row r="780" spans="1:14" s="272" customFormat="1" ht="20.100000000000001" customHeight="1" outlineLevel="2">
      <c r="A780" s="427"/>
      <c r="B780" s="286"/>
      <c r="C780" s="430"/>
      <c r="D780" s="183"/>
      <c r="E780" s="112"/>
      <c r="F780" s="270"/>
      <c r="G780" s="475"/>
      <c r="K780" s="354"/>
      <c r="M780" s="560"/>
      <c r="N780" s="560"/>
    </row>
    <row r="781" spans="1:14" s="473" customFormat="1" ht="20.100000000000001" customHeight="1" outlineLevel="2">
      <c r="A781" s="324" t="s">
        <v>1525</v>
      </c>
      <c r="B781" s="325" t="s">
        <v>87</v>
      </c>
      <c r="C781" s="426"/>
      <c r="D781" s="195"/>
      <c r="E781" s="112"/>
      <c r="F781" s="268"/>
      <c r="G781" s="476"/>
      <c r="K781" s="354"/>
      <c r="M781" s="561"/>
      <c r="N781" s="561"/>
    </row>
    <row r="782" spans="1:14" s="272" customFormat="1" ht="71.25" outlineLevel="2">
      <c r="A782" s="427" t="s">
        <v>1526</v>
      </c>
      <c r="B782" s="286" t="s">
        <v>4810</v>
      </c>
      <c r="C782" s="428" t="s">
        <v>9</v>
      </c>
      <c r="D782" s="183">
        <v>969.08</v>
      </c>
      <c r="E782" s="112"/>
      <c r="F782" s="262">
        <f>TRUNC(E782*D782,2)</f>
        <v>0</v>
      </c>
      <c r="G782" s="475"/>
      <c r="K782" s="354"/>
      <c r="M782" s="560"/>
      <c r="N782" s="560"/>
    </row>
    <row r="783" spans="1:14" s="272" customFormat="1" ht="20.100000000000001" customHeight="1" outlineLevel="1">
      <c r="A783" s="260"/>
      <c r="B783" s="119"/>
      <c r="C783" s="261"/>
      <c r="D783" s="112"/>
      <c r="E783" s="112"/>
      <c r="F783" s="270"/>
      <c r="G783" s="475"/>
      <c r="K783" s="354"/>
      <c r="M783" s="560"/>
      <c r="N783" s="560"/>
    </row>
    <row r="784" spans="1:14" s="272" customFormat="1" ht="20.100000000000001" customHeight="1" outlineLevel="1">
      <c r="A784" s="263" t="s">
        <v>798</v>
      </c>
      <c r="B784" s="264" t="s">
        <v>1709</v>
      </c>
      <c r="C784" s="60"/>
      <c r="D784" s="265"/>
      <c r="E784" s="266"/>
      <c r="F784" s="267">
        <f>SUBTOTAL(9,F785:F795)</f>
        <v>0</v>
      </c>
      <c r="G784" s="466" t="s">
        <v>3069</v>
      </c>
      <c r="H784" s="460">
        <f>+F784</f>
        <v>0</v>
      </c>
      <c r="K784" s="354"/>
      <c r="L784" s="479"/>
      <c r="M784" s="560"/>
      <c r="N784" s="560"/>
    </row>
    <row r="785" spans="1:14" s="478" customFormat="1" ht="20.100000000000001" customHeight="1" outlineLevel="2">
      <c r="A785" s="193" t="s">
        <v>799</v>
      </c>
      <c r="B785" s="118" t="s">
        <v>89</v>
      </c>
      <c r="C785" s="38"/>
      <c r="D785" s="285"/>
      <c r="E785" s="112"/>
      <c r="F785" s="268"/>
      <c r="G785" s="477"/>
      <c r="K785" s="354"/>
      <c r="M785" s="562"/>
      <c r="N785" s="562"/>
    </row>
    <row r="786" spans="1:14" s="473" customFormat="1" ht="42.75" outlineLevel="2">
      <c r="A786" s="150" t="s">
        <v>800</v>
      </c>
      <c r="B786" s="286" t="s">
        <v>91</v>
      </c>
      <c r="C786" s="132" t="s">
        <v>9</v>
      </c>
      <c r="D786" s="155">
        <v>15266.54</v>
      </c>
      <c r="E786" s="112"/>
      <c r="F786" s="262">
        <f>TRUNC(E786*D786,2)</f>
        <v>0</v>
      </c>
      <c r="G786" s="476"/>
      <c r="K786" s="354"/>
      <c r="M786" s="561"/>
      <c r="N786" s="561"/>
    </row>
    <row r="787" spans="1:14" s="473" customFormat="1" ht="20.100000000000001" customHeight="1" outlineLevel="2">
      <c r="A787" s="150"/>
      <c r="B787" s="286"/>
      <c r="C787" s="277"/>
      <c r="D787" s="155"/>
      <c r="E787" s="112"/>
      <c r="F787" s="270"/>
      <c r="G787" s="476"/>
      <c r="K787" s="354"/>
      <c r="M787" s="561"/>
      <c r="N787" s="561"/>
    </row>
    <row r="788" spans="1:14" s="272" customFormat="1" ht="20.100000000000001" customHeight="1" outlineLevel="2">
      <c r="A788" s="193" t="s">
        <v>801</v>
      </c>
      <c r="B788" s="118" t="s">
        <v>93</v>
      </c>
      <c r="C788" s="38"/>
      <c r="D788" s="285"/>
      <c r="E788" s="112"/>
      <c r="F788" s="268"/>
      <c r="G788" s="475"/>
      <c r="K788" s="354"/>
      <c r="M788" s="560"/>
      <c r="N788" s="560"/>
    </row>
    <row r="789" spans="1:14" s="272" customFormat="1" ht="21" customHeight="1" outlineLevel="2">
      <c r="A789" s="150" t="s">
        <v>802</v>
      </c>
      <c r="B789" s="286" t="s">
        <v>95</v>
      </c>
      <c r="C789" s="132" t="s">
        <v>9</v>
      </c>
      <c r="D789" s="155">
        <v>618.17999999999995</v>
      </c>
      <c r="E789" s="112"/>
      <c r="F789" s="262">
        <f>TRUNC(E789*D789,2)</f>
        <v>0</v>
      </c>
      <c r="G789" s="475"/>
      <c r="K789" s="354"/>
      <c r="M789" s="560"/>
      <c r="N789" s="560"/>
    </row>
    <row r="790" spans="1:14" s="272" customFormat="1" ht="71.25" outlineLevel="2">
      <c r="A790" s="150" t="s">
        <v>803</v>
      </c>
      <c r="B790" s="286" t="s">
        <v>4811</v>
      </c>
      <c r="C790" s="132" t="s">
        <v>9</v>
      </c>
      <c r="D790" s="155">
        <v>2431.6999999999998</v>
      </c>
      <c r="E790" s="112"/>
      <c r="F790" s="262">
        <f>TRUNC(E790*D790,2)</f>
        <v>0</v>
      </c>
      <c r="G790" s="475"/>
      <c r="K790" s="354"/>
      <c r="M790" s="560"/>
      <c r="N790" s="560"/>
    </row>
    <row r="791" spans="1:14" s="272" customFormat="1" ht="20.100000000000001" customHeight="1" outlineLevel="2">
      <c r="A791" s="150"/>
      <c r="B791" s="286"/>
      <c r="C791" s="277"/>
      <c r="D791" s="155"/>
      <c r="E791" s="112"/>
      <c r="F791" s="270"/>
      <c r="G791" s="475"/>
      <c r="K791" s="354"/>
      <c r="M791" s="560"/>
      <c r="N791" s="560"/>
    </row>
    <row r="792" spans="1:14" s="272" customFormat="1" ht="20.100000000000001" customHeight="1" outlineLevel="2">
      <c r="A792" s="193" t="s">
        <v>804</v>
      </c>
      <c r="B792" s="118" t="s">
        <v>98</v>
      </c>
      <c r="C792" s="38"/>
      <c r="D792" s="285"/>
      <c r="E792" s="112"/>
      <c r="F792" s="268"/>
      <c r="G792" s="475"/>
      <c r="K792" s="354"/>
      <c r="M792" s="560"/>
      <c r="N792" s="560"/>
    </row>
    <row r="793" spans="1:14" s="473" customFormat="1" ht="28.5" outlineLevel="2">
      <c r="A793" s="150" t="s">
        <v>805</v>
      </c>
      <c r="B793" s="286" t="s">
        <v>100</v>
      </c>
      <c r="C793" s="132" t="s">
        <v>9</v>
      </c>
      <c r="D793" s="155">
        <v>1810.4</v>
      </c>
      <c r="E793" s="112"/>
      <c r="F793" s="262">
        <f>TRUNC(E793*D793,2)</f>
        <v>0</v>
      </c>
      <c r="G793" s="476"/>
      <c r="K793" s="354"/>
      <c r="M793" s="561"/>
      <c r="N793" s="561"/>
    </row>
    <row r="794" spans="1:14" s="272" customFormat="1" ht="71.25" outlineLevel="2">
      <c r="A794" s="150" t="s">
        <v>806</v>
      </c>
      <c r="B794" s="286" t="s">
        <v>102</v>
      </c>
      <c r="C794" s="132" t="s">
        <v>9</v>
      </c>
      <c r="D794" s="155">
        <v>634.46</v>
      </c>
      <c r="E794" s="112"/>
      <c r="F794" s="262">
        <f>TRUNC(E794*D794,2)</f>
        <v>0</v>
      </c>
      <c r="G794" s="475"/>
      <c r="K794" s="354"/>
      <c r="M794" s="560"/>
      <c r="N794" s="560"/>
    </row>
    <row r="795" spans="1:14" s="272" customFormat="1" ht="20.100000000000001" customHeight="1" outlineLevel="1">
      <c r="A795" s="260"/>
      <c r="B795" s="119"/>
      <c r="C795" s="261"/>
      <c r="D795" s="112"/>
      <c r="E795" s="112"/>
      <c r="F795" s="270"/>
      <c r="G795" s="475"/>
      <c r="K795" s="354"/>
      <c r="M795" s="560"/>
      <c r="N795" s="560"/>
    </row>
    <row r="796" spans="1:14" s="272" customFormat="1" ht="20.100000000000001" customHeight="1" outlineLevel="1">
      <c r="A796" s="263" t="s">
        <v>1527</v>
      </c>
      <c r="B796" s="264" t="s">
        <v>103</v>
      </c>
      <c r="C796" s="60"/>
      <c r="D796" s="265"/>
      <c r="E796" s="266"/>
      <c r="F796" s="267">
        <f>SUBTOTAL(9,F797:F814)</f>
        <v>0</v>
      </c>
      <c r="G796" s="466" t="s">
        <v>3069</v>
      </c>
      <c r="H796" s="460">
        <f>+F796</f>
        <v>0</v>
      </c>
      <c r="K796" s="551"/>
      <c r="L796" s="479"/>
      <c r="M796" s="560"/>
      <c r="N796" s="560"/>
    </row>
    <row r="797" spans="1:14" s="473" customFormat="1" ht="20.100000000000001" customHeight="1" outlineLevel="2">
      <c r="A797" s="193" t="s">
        <v>1528</v>
      </c>
      <c r="B797" s="118" t="s">
        <v>105</v>
      </c>
      <c r="C797" s="38"/>
      <c r="D797" s="285"/>
      <c r="E797" s="112"/>
      <c r="F797" s="268"/>
      <c r="G797" s="476"/>
      <c r="K797" s="354"/>
      <c r="M797" s="561"/>
      <c r="N797" s="561"/>
    </row>
    <row r="798" spans="1:14" s="272" customFormat="1" ht="85.5" outlineLevel="2">
      <c r="A798" s="150" t="s">
        <v>1529</v>
      </c>
      <c r="B798" s="286" t="s">
        <v>107</v>
      </c>
      <c r="C798" s="132" t="s">
        <v>9</v>
      </c>
      <c r="D798" s="155">
        <v>30245.58</v>
      </c>
      <c r="E798" s="112"/>
      <c r="F798" s="262">
        <f>TRUNC(E798*D798,2)</f>
        <v>0</v>
      </c>
      <c r="G798" s="475"/>
      <c r="K798" s="354"/>
      <c r="M798" s="560"/>
      <c r="N798" s="560"/>
    </row>
    <row r="799" spans="1:14" s="473" customFormat="1" ht="57" outlineLevel="2">
      <c r="A799" s="150" t="s">
        <v>1530</v>
      </c>
      <c r="B799" s="286" t="s">
        <v>109</v>
      </c>
      <c r="C799" s="132" t="s">
        <v>9</v>
      </c>
      <c r="D799" s="155">
        <v>7452.38</v>
      </c>
      <c r="E799" s="112"/>
      <c r="F799" s="262">
        <f>TRUNC(E799*D799,2)</f>
        <v>0</v>
      </c>
      <c r="G799" s="476"/>
      <c r="K799" s="354"/>
      <c r="M799" s="561"/>
      <c r="N799" s="561"/>
    </row>
    <row r="800" spans="1:14" s="272" customFormat="1" ht="57" outlineLevel="2">
      <c r="A800" s="150" t="s">
        <v>1531</v>
      </c>
      <c r="B800" s="286" t="s">
        <v>111</v>
      </c>
      <c r="C800" s="132" t="s">
        <v>9</v>
      </c>
      <c r="D800" s="155">
        <v>10687.01</v>
      </c>
      <c r="E800" s="112"/>
      <c r="F800" s="262">
        <f>TRUNC(E800*D800,2)</f>
        <v>0</v>
      </c>
      <c r="G800" s="475"/>
      <c r="K800" s="354"/>
      <c r="M800" s="560"/>
      <c r="N800" s="560"/>
    </row>
    <row r="801" spans="1:14" s="473" customFormat="1" ht="57" outlineLevel="2">
      <c r="A801" s="150" t="s">
        <v>1532</v>
      </c>
      <c r="B801" s="286" t="s">
        <v>113</v>
      </c>
      <c r="C801" s="132" t="s">
        <v>9</v>
      </c>
      <c r="D801" s="155">
        <v>1623.5</v>
      </c>
      <c r="E801" s="112"/>
      <c r="F801" s="262">
        <f>TRUNC(E801*D801,2)</f>
        <v>0</v>
      </c>
      <c r="G801" s="476"/>
      <c r="K801" s="354"/>
      <c r="M801" s="561"/>
      <c r="N801" s="561"/>
    </row>
    <row r="802" spans="1:14" s="473" customFormat="1" ht="20.100000000000001" customHeight="1" outlineLevel="2">
      <c r="A802" s="150"/>
      <c r="B802" s="286"/>
      <c r="C802" s="277"/>
      <c r="D802" s="155"/>
      <c r="E802" s="112"/>
      <c r="F802" s="270"/>
      <c r="G802" s="476"/>
      <c r="K802" s="354"/>
      <c r="M802" s="561"/>
      <c r="N802" s="561"/>
    </row>
    <row r="803" spans="1:14" s="272" customFormat="1" ht="20.100000000000001" customHeight="1" outlineLevel="2">
      <c r="A803" s="193" t="s">
        <v>1533</v>
      </c>
      <c r="B803" s="118" t="s">
        <v>115</v>
      </c>
      <c r="C803" s="38"/>
      <c r="D803" s="285"/>
      <c r="E803" s="112"/>
      <c r="F803" s="268"/>
      <c r="G803" s="475"/>
      <c r="K803" s="354"/>
      <c r="M803" s="560"/>
      <c r="N803" s="560"/>
    </row>
    <row r="804" spans="1:14" s="478" customFormat="1" ht="57" outlineLevel="2">
      <c r="A804" s="150" t="s">
        <v>1534</v>
      </c>
      <c r="B804" s="286" t="s">
        <v>117</v>
      </c>
      <c r="C804" s="132" t="s">
        <v>9</v>
      </c>
      <c r="D804" s="155">
        <v>4611.32</v>
      </c>
      <c r="E804" s="112"/>
      <c r="F804" s="262">
        <f>TRUNC(E804*D804,2)</f>
        <v>0</v>
      </c>
      <c r="G804" s="477"/>
      <c r="K804" s="354"/>
      <c r="M804" s="562"/>
      <c r="N804" s="562"/>
    </row>
    <row r="805" spans="1:14" s="473" customFormat="1" ht="20.100000000000001" customHeight="1" outlineLevel="2">
      <c r="A805" s="150"/>
      <c r="B805" s="286"/>
      <c r="C805" s="277"/>
      <c r="D805" s="155"/>
      <c r="E805" s="112"/>
      <c r="F805" s="270"/>
      <c r="G805" s="476"/>
      <c r="K805" s="354"/>
      <c r="M805" s="561"/>
      <c r="N805" s="561"/>
    </row>
    <row r="806" spans="1:14" s="272" customFormat="1" ht="20.100000000000001" customHeight="1" outlineLevel="2">
      <c r="A806" s="193" t="s">
        <v>1535</v>
      </c>
      <c r="B806" s="118" t="s">
        <v>120</v>
      </c>
      <c r="C806" s="38"/>
      <c r="D806" s="285"/>
      <c r="E806" s="112"/>
      <c r="F806" s="268"/>
      <c r="G806" s="475"/>
      <c r="K806" s="354"/>
      <c r="M806" s="560"/>
      <c r="N806" s="560"/>
    </row>
    <row r="807" spans="1:14" s="272" customFormat="1" ht="71.25" outlineLevel="2">
      <c r="A807" s="150" t="s">
        <v>1536</v>
      </c>
      <c r="B807" s="286" t="s">
        <v>4817</v>
      </c>
      <c r="C807" s="132" t="s">
        <v>9</v>
      </c>
      <c r="D807" s="155">
        <v>508.79</v>
      </c>
      <c r="E807" s="112"/>
      <c r="F807" s="262">
        <f>TRUNC(E807*D807,2)</f>
        <v>0</v>
      </c>
      <c r="G807" s="475"/>
      <c r="K807" s="354"/>
      <c r="M807" s="560"/>
      <c r="N807" s="560"/>
    </row>
    <row r="808" spans="1:14" s="272" customFormat="1" ht="20.100000000000001" customHeight="1" outlineLevel="2">
      <c r="A808" s="150"/>
      <c r="B808" s="286"/>
      <c r="C808" s="277"/>
      <c r="D808" s="155"/>
      <c r="E808" s="112"/>
      <c r="F808" s="270"/>
      <c r="G808" s="475"/>
      <c r="K808" s="354"/>
      <c r="M808" s="560"/>
      <c r="N808" s="560"/>
    </row>
    <row r="809" spans="1:14" s="272" customFormat="1" ht="20.100000000000001" customHeight="1" outlineLevel="2">
      <c r="A809" s="193" t="s">
        <v>1537</v>
      </c>
      <c r="B809" s="118" t="s">
        <v>123</v>
      </c>
      <c r="C809" s="38"/>
      <c r="D809" s="285"/>
      <c r="E809" s="112"/>
      <c r="F809" s="268"/>
      <c r="G809" s="475"/>
      <c r="K809" s="354"/>
      <c r="M809" s="560"/>
      <c r="N809" s="560"/>
    </row>
    <row r="810" spans="1:14" s="272" customFormat="1" ht="28.5" outlineLevel="2">
      <c r="A810" s="150" t="s">
        <v>1538</v>
      </c>
      <c r="B810" s="286" t="s">
        <v>125</v>
      </c>
      <c r="C810" s="132" t="s">
        <v>9</v>
      </c>
      <c r="D810" s="155">
        <v>258.97000000000003</v>
      </c>
      <c r="E810" s="112"/>
      <c r="F810" s="262">
        <f>TRUNC(E810*D810,2)</f>
        <v>0</v>
      </c>
      <c r="G810" s="475"/>
      <c r="K810" s="354"/>
      <c r="M810" s="560"/>
      <c r="N810" s="560"/>
    </row>
    <row r="811" spans="1:14" s="272" customFormat="1" ht="20.100000000000001" customHeight="1" outlineLevel="2">
      <c r="A811" s="150"/>
      <c r="B811" s="286"/>
      <c r="C811" s="277"/>
      <c r="D811" s="155"/>
      <c r="E811" s="112"/>
      <c r="F811" s="270"/>
      <c r="G811" s="475"/>
      <c r="K811" s="354"/>
      <c r="M811" s="560"/>
      <c r="N811" s="560"/>
    </row>
    <row r="812" spans="1:14" s="473" customFormat="1" ht="20.100000000000001" customHeight="1" outlineLevel="2">
      <c r="A812" s="193" t="s">
        <v>1539</v>
      </c>
      <c r="B812" s="118" t="s">
        <v>126</v>
      </c>
      <c r="C812" s="38"/>
      <c r="D812" s="285"/>
      <c r="E812" s="112"/>
      <c r="F812" s="268"/>
      <c r="G812" s="476"/>
      <c r="K812" s="354"/>
      <c r="M812" s="561"/>
      <c r="N812" s="561"/>
    </row>
    <row r="813" spans="1:14" s="272" customFormat="1" ht="42.75" outlineLevel="2">
      <c r="A813" s="150" t="s">
        <v>1540</v>
      </c>
      <c r="B813" s="286" t="s">
        <v>127</v>
      </c>
      <c r="C813" s="132" t="s">
        <v>9</v>
      </c>
      <c r="D813" s="155">
        <v>1089.3</v>
      </c>
      <c r="E813" s="112"/>
      <c r="F813" s="262">
        <f>TRUNC(E813*D813,2)</f>
        <v>0</v>
      </c>
      <c r="G813" s="475"/>
      <c r="K813" s="354"/>
      <c r="M813" s="560"/>
      <c r="N813" s="560"/>
    </row>
    <row r="814" spans="1:14" s="272" customFormat="1" ht="20.100000000000001" customHeight="1" outlineLevel="1">
      <c r="A814" s="260"/>
      <c r="B814" s="119"/>
      <c r="C814" s="261"/>
      <c r="D814" s="112"/>
      <c r="E814" s="112"/>
      <c r="F814" s="270"/>
      <c r="G814" s="475"/>
      <c r="K814" s="354"/>
      <c r="M814" s="560"/>
      <c r="N814" s="560"/>
    </row>
    <row r="815" spans="1:14" s="272" customFormat="1" ht="20.100000000000001" customHeight="1" outlineLevel="1">
      <c r="A815" s="263" t="s">
        <v>1541</v>
      </c>
      <c r="B815" s="264" t="s">
        <v>128</v>
      </c>
      <c r="C815" s="60"/>
      <c r="D815" s="265"/>
      <c r="E815" s="266"/>
      <c r="F815" s="267">
        <f>SUBTOTAL(9,F816:F863)</f>
        <v>0</v>
      </c>
      <c r="G815" s="466" t="s">
        <v>3626</v>
      </c>
      <c r="H815" s="460">
        <f>+F815</f>
        <v>0</v>
      </c>
      <c r="K815" s="551"/>
      <c r="L815" s="479"/>
      <c r="M815" s="560"/>
      <c r="N815" s="560"/>
    </row>
    <row r="816" spans="1:14" s="473" customFormat="1" ht="20.100000000000001" customHeight="1" outlineLevel="2">
      <c r="A816" s="193" t="s">
        <v>1542</v>
      </c>
      <c r="B816" s="118" t="s">
        <v>130</v>
      </c>
      <c r="C816" s="38"/>
      <c r="D816" s="285"/>
      <c r="E816" s="112"/>
      <c r="F816" s="268"/>
      <c r="G816" s="476"/>
      <c r="K816" s="354"/>
      <c r="M816" s="561"/>
      <c r="N816" s="561"/>
    </row>
    <row r="817" spans="1:14" s="272" customFormat="1" ht="71.25" outlineLevel="2">
      <c r="A817" s="150" t="s">
        <v>1543</v>
      </c>
      <c r="B817" s="186" t="s">
        <v>132</v>
      </c>
      <c r="C817" s="132" t="s">
        <v>9</v>
      </c>
      <c r="D817" s="155">
        <v>77841.83</v>
      </c>
      <c r="E817" s="112"/>
      <c r="F817" s="262">
        <f>TRUNC(E817*D817,2)</f>
        <v>0</v>
      </c>
      <c r="G817" s="475"/>
      <c r="K817" s="354"/>
      <c r="M817" s="560"/>
      <c r="N817" s="560"/>
    </row>
    <row r="818" spans="1:14" s="473" customFormat="1" ht="57" outlineLevel="2">
      <c r="A818" s="150" t="s">
        <v>1544</v>
      </c>
      <c r="B818" s="286" t="s">
        <v>134</v>
      </c>
      <c r="C818" s="132" t="s">
        <v>9</v>
      </c>
      <c r="D818" s="155">
        <v>87190.05</v>
      </c>
      <c r="E818" s="112"/>
      <c r="F818" s="262">
        <f>TRUNC(E818*D818,2)</f>
        <v>0</v>
      </c>
      <c r="G818" s="476"/>
      <c r="K818" s="354"/>
      <c r="M818" s="561"/>
      <c r="N818" s="561"/>
    </row>
    <row r="819" spans="1:14" s="272" customFormat="1" ht="42.75" outlineLevel="2">
      <c r="A819" s="150" t="s">
        <v>1545</v>
      </c>
      <c r="B819" s="286" t="s">
        <v>136</v>
      </c>
      <c r="C819" s="132" t="s">
        <v>9</v>
      </c>
      <c r="D819" s="155">
        <v>8869.32</v>
      </c>
      <c r="E819" s="112"/>
      <c r="F819" s="262">
        <f>TRUNC(E819*D819,2)</f>
        <v>0</v>
      </c>
      <c r="G819" s="475"/>
      <c r="K819" s="354"/>
      <c r="M819" s="560"/>
      <c r="N819" s="560"/>
    </row>
    <row r="820" spans="1:14" s="473" customFormat="1" ht="28.5" outlineLevel="2">
      <c r="A820" s="150" t="s">
        <v>1546</v>
      </c>
      <c r="B820" s="286" t="s">
        <v>138</v>
      </c>
      <c r="C820" s="132" t="s">
        <v>9</v>
      </c>
      <c r="D820" s="155">
        <v>16597.580000000002</v>
      </c>
      <c r="E820" s="112"/>
      <c r="F820" s="262">
        <f>TRUNC(E820*D820,2)</f>
        <v>0</v>
      </c>
      <c r="G820" s="476"/>
      <c r="K820" s="354"/>
      <c r="M820" s="561"/>
      <c r="N820" s="561"/>
    </row>
    <row r="821" spans="1:14" s="473" customFormat="1" ht="20.100000000000001" customHeight="1" outlineLevel="2">
      <c r="A821" s="150"/>
      <c r="B821" s="286"/>
      <c r="C821" s="277"/>
      <c r="D821" s="155"/>
      <c r="E821" s="112"/>
      <c r="F821" s="270"/>
      <c r="G821" s="476"/>
      <c r="K821" s="354"/>
      <c r="M821" s="561"/>
      <c r="N821" s="561"/>
    </row>
    <row r="822" spans="1:14" s="272" customFormat="1" ht="20.100000000000001" customHeight="1" outlineLevel="2">
      <c r="A822" s="193" t="s">
        <v>1547</v>
      </c>
      <c r="B822" s="118" t="s">
        <v>140</v>
      </c>
      <c r="C822" s="38"/>
      <c r="D822" s="285"/>
      <c r="E822" s="112"/>
      <c r="F822" s="268"/>
      <c r="G822" s="475"/>
      <c r="K822" s="354"/>
      <c r="M822" s="560"/>
      <c r="N822" s="560"/>
    </row>
    <row r="823" spans="1:14" s="272" customFormat="1" ht="57" outlineLevel="2">
      <c r="A823" s="150" t="s">
        <v>1548</v>
      </c>
      <c r="B823" s="286" t="s">
        <v>142</v>
      </c>
      <c r="C823" s="132" t="s">
        <v>9</v>
      </c>
      <c r="D823" s="155">
        <v>8390.93</v>
      </c>
      <c r="E823" s="112"/>
      <c r="F823" s="262">
        <f>TRUNC(E823*D823,2)</f>
        <v>0</v>
      </c>
      <c r="G823" s="475"/>
      <c r="K823" s="354"/>
      <c r="M823" s="560"/>
      <c r="N823" s="560"/>
    </row>
    <row r="824" spans="1:14" s="272" customFormat="1" ht="85.5" outlineLevel="2">
      <c r="A824" s="150" t="s">
        <v>1549</v>
      </c>
      <c r="B824" s="286" t="s">
        <v>143</v>
      </c>
      <c r="C824" s="132" t="s">
        <v>9</v>
      </c>
      <c r="D824" s="155">
        <v>478.4</v>
      </c>
      <c r="E824" s="112"/>
      <c r="F824" s="262">
        <f>TRUNC(E824*D824,2)</f>
        <v>0</v>
      </c>
      <c r="G824" s="475"/>
      <c r="K824" s="354"/>
      <c r="M824" s="560"/>
      <c r="N824" s="560"/>
    </row>
    <row r="825" spans="1:14" s="272" customFormat="1" ht="20.100000000000001" customHeight="1" outlineLevel="2">
      <c r="A825" s="150"/>
      <c r="B825" s="286"/>
      <c r="C825" s="277"/>
      <c r="D825" s="155"/>
      <c r="E825" s="112"/>
      <c r="F825" s="270"/>
      <c r="G825" s="475"/>
      <c r="K825" s="354"/>
      <c r="M825" s="560"/>
      <c r="N825" s="560"/>
    </row>
    <row r="826" spans="1:14" s="272" customFormat="1" ht="20.100000000000001" customHeight="1" outlineLevel="2">
      <c r="A826" s="193" t="s">
        <v>1550</v>
      </c>
      <c r="B826" s="118" t="s">
        <v>145</v>
      </c>
      <c r="C826" s="38"/>
      <c r="D826" s="285"/>
      <c r="E826" s="112"/>
      <c r="F826" s="268"/>
      <c r="G826" s="475"/>
      <c r="K826" s="354"/>
      <c r="M826" s="560"/>
      <c r="N826" s="560"/>
    </row>
    <row r="827" spans="1:14" s="272" customFormat="1" ht="71.25" outlineLevel="2">
      <c r="A827" s="150" t="s">
        <v>1551</v>
      </c>
      <c r="B827" s="286" t="s">
        <v>146</v>
      </c>
      <c r="C827" s="132" t="s">
        <v>9</v>
      </c>
      <c r="D827" s="155">
        <v>16297.24</v>
      </c>
      <c r="E827" s="112"/>
      <c r="F827" s="262">
        <f>TRUNC(E827*D827,2)</f>
        <v>0</v>
      </c>
      <c r="G827" s="475"/>
      <c r="K827" s="354"/>
      <c r="M827" s="560"/>
      <c r="N827" s="560"/>
    </row>
    <row r="828" spans="1:14" s="272" customFormat="1" ht="20.100000000000001" customHeight="1" outlineLevel="2">
      <c r="A828" s="150"/>
      <c r="B828" s="286"/>
      <c r="C828" s="277"/>
      <c r="D828" s="155"/>
      <c r="E828" s="112"/>
      <c r="F828" s="270"/>
      <c r="G828" s="475"/>
      <c r="K828" s="354"/>
      <c r="M828" s="560"/>
      <c r="N828" s="560"/>
    </row>
    <row r="829" spans="1:14" s="272" customFormat="1" ht="20.100000000000001" customHeight="1" outlineLevel="2">
      <c r="A829" s="193" t="s">
        <v>1552</v>
      </c>
      <c r="B829" s="118" t="s">
        <v>147</v>
      </c>
      <c r="C829" s="38"/>
      <c r="D829" s="285"/>
      <c r="E829" s="112"/>
      <c r="F829" s="268"/>
      <c r="G829" s="475"/>
      <c r="K829" s="354"/>
      <c r="M829" s="560"/>
      <c r="N829" s="560"/>
    </row>
    <row r="830" spans="1:14" s="272" customFormat="1" ht="57" outlineLevel="2">
      <c r="A830" s="150" t="s">
        <v>1553</v>
      </c>
      <c r="B830" s="286" t="s">
        <v>148</v>
      </c>
      <c r="C830" s="132" t="s">
        <v>9</v>
      </c>
      <c r="D830" s="155">
        <v>2178.79</v>
      </c>
      <c r="E830" s="112"/>
      <c r="F830" s="262">
        <f>TRUNC(E830*D830,2)</f>
        <v>0</v>
      </c>
      <c r="G830" s="475"/>
      <c r="K830" s="354"/>
      <c r="M830" s="560"/>
      <c r="N830" s="560"/>
    </row>
    <row r="831" spans="1:14" s="272" customFormat="1" ht="20.100000000000001" customHeight="1" outlineLevel="2">
      <c r="A831" s="150"/>
      <c r="B831" s="286"/>
      <c r="C831" s="277"/>
      <c r="D831" s="155"/>
      <c r="E831" s="112"/>
      <c r="F831" s="270"/>
      <c r="G831" s="475"/>
      <c r="K831" s="354"/>
      <c r="M831" s="560"/>
      <c r="N831" s="560"/>
    </row>
    <row r="832" spans="1:14" s="272" customFormat="1" ht="20.100000000000001" customHeight="1" outlineLevel="2">
      <c r="A832" s="193" t="s">
        <v>1554</v>
      </c>
      <c r="B832" s="118" t="s">
        <v>149</v>
      </c>
      <c r="C832" s="38"/>
      <c r="D832" s="285"/>
      <c r="E832" s="112"/>
      <c r="F832" s="268"/>
      <c r="G832" s="475"/>
      <c r="K832" s="354"/>
      <c r="M832" s="560"/>
      <c r="N832" s="560"/>
    </row>
    <row r="833" spans="1:14" s="473" customFormat="1" ht="42.75" outlineLevel="2">
      <c r="A833" s="150" t="s">
        <v>1555</v>
      </c>
      <c r="B833" s="286" t="s">
        <v>150</v>
      </c>
      <c r="C833" s="132" t="s">
        <v>9</v>
      </c>
      <c r="D833" s="155">
        <v>742.07</v>
      </c>
      <c r="E833" s="112"/>
      <c r="F833" s="262">
        <f t="shared" ref="F833:F840" si="28">TRUNC(E833*D833,2)</f>
        <v>0</v>
      </c>
      <c r="G833" s="476"/>
      <c r="K833" s="354"/>
      <c r="M833" s="561"/>
      <c r="N833" s="561"/>
    </row>
    <row r="834" spans="1:14" s="272" customFormat="1" ht="57" outlineLevel="2">
      <c r="A834" s="150" t="s">
        <v>1556</v>
      </c>
      <c r="B834" s="286" t="s">
        <v>151</v>
      </c>
      <c r="C834" s="132" t="s">
        <v>9</v>
      </c>
      <c r="D834" s="155">
        <v>782.48</v>
      </c>
      <c r="E834" s="112"/>
      <c r="F834" s="262">
        <f t="shared" si="28"/>
        <v>0</v>
      </c>
      <c r="G834" s="475"/>
      <c r="K834" s="354"/>
      <c r="M834" s="560"/>
      <c r="N834" s="560"/>
    </row>
    <row r="835" spans="1:14" s="272" customFormat="1" ht="42.75" outlineLevel="2">
      <c r="A835" s="150" t="s">
        <v>1557</v>
      </c>
      <c r="B835" s="286" t="s">
        <v>152</v>
      </c>
      <c r="C835" s="132" t="s">
        <v>9</v>
      </c>
      <c r="D835" s="155">
        <v>55.45</v>
      </c>
      <c r="E835" s="112"/>
      <c r="F835" s="262">
        <f t="shared" si="28"/>
        <v>0</v>
      </c>
      <c r="G835" s="475"/>
      <c r="K835" s="354"/>
      <c r="M835" s="560"/>
      <c r="N835" s="560"/>
    </row>
    <row r="836" spans="1:14" s="272" customFormat="1" ht="42.75" outlineLevel="2">
      <c r="A836" s="150" t="s">
        <v>1558</v>
      </c>
      <c r="B836" s="286" t="s">
        <v>153</v>
      </c>
      <c r="C836" s="132" t="s">
        <v>9</v>
      </c>
      <c r="D836" s="155">
        <v>773.39</v>
      </c>
      <c r="E836" s="112"/>
      <c r="F836" s="262">
        <f t="shared" si="28"/>
        <v>0</v>
      </c>
      <c r="G836" s="475"/>
      <c r="K836" s="354"/>
      <c r="M836" s="560"/>
      <c r="N836" s="560"/>
    </row>
    <row r="837" spans="1:14" s="272" customFormat="1" ht="42.75" outlineLevel="2">
      <c r="A837" s="150" t="s">
        <v>1559</v>
      </c>
      <c r="B837" s="286" t="s">
        <v>154</v>
      </c>
      <c r="C837" s="132" t="s">
        <v>9</v>
      </c>
      <c r="D837" s="155">
        <v>55.69</v>
      </c>
      <c r="E837" s="112"/>
      <c r="F837" s="262">
        <f t="shared" si="28"/>
        <v>0</v>
      </c>
      <c r="G837" s="475"/>
      <c r="K837" s="354"/>
      <c r="M837" s="560"/>
      <c r="N837" s="560"/>
    </row>
    <row r="838" spans="1:14" s="473" customFormat="1" ht="42.75" outlineLevel="2">
      <c r="A838" s="150" t="s">
        <v>1560</v>
      </c>
      <c r="B838" s="286" t="s">
        <v>155</v>
      </c>
      <c r="C838" s="132" t="s">
        <v>9</v>
      </c>
      <c r="D838" s="155">
        <v>1056.69</v>
      </c>
      <c r="E838" s="112"/>
      <c r="F838" s="262">
        <f t="shared" si="28"/>
        <v>0</v>
      </c>
      <c r="G838" s="476"/>
      <c r="K838" s="354"/>
      <c r="M838" s="561"/>
      <c r="N838" s="561"/>
    </row>
    <row r="839" spans="1:14" s="272" customFormat="1" ht="42.75" outlineLevel="2">
      <c r="A839" s="150" t="s">
        <v>1561</v>
      </c>
      <c r="B839" s="286" t="s">
        <v>156</v>
      </c>
      <c r="C839" s="132" t="s">
        <v>9</v>
      </c>
      <c r="D839" s="155">
        <v>796.93</v>
      </c>
      <c r="E839" s="112"/>
      <c r="F839" s="262">
        <f t="shared" si="28"/>
        <v>0</v>
      </c>
      <c r="G839" s="475"/>
      <c r="K839" s="354"/>
      <c r="M839" s="560"/>
      <c r="N839" s="560"/>
    </row>
    <row r="840" spans="1:14" s="272" customFormat="1" ht="42.75" outlineLevel="2">
      <c r="A840" s="150" t="s">
        <v>1562</v>
      </c>
      <c r="B840" s="286" t="s">
        <v>157</v>
      </c>
      <c r="C840" s="132" t="s">
        <v>9</v>
      </c>
      <c r="D840" s="155">
        <v>257.99</v>
      </c>
      <c r="E840" s="112"/>
      <c r="F840" s="262">
        <f t="shared" si="28"/>
        <v>0</v>
      </c>
      <c r="G840" s="475"/>
      <c r="K840" s="354"/>
      <c r="M840" s="560"/>
      <c r="N840" s="560"/>
    </row>
    <row r="841" spans="1:14" s="272" customFormat="1" ht="20.100000000000001" customHeight="1" outlineLevel="2">
      <c r="A841" s="150"/>
      <c r="B841" s="286"/>
      <c r="C841" s="277"/>
      <c r="D841" s="155"/>
      <c r="E841" s="112"/>
      <c r="F841" s="270"/>
      <c r="G841" s="475"/>
      <c r="K841" s="354"/>
      <c r="M841" s="560"/>
      <c r="N841" s="560"/>
    </row>
    <row r="842" spans="1:14" s="473" customFormat="1" ht="20.100000000000001" customHeight="1" outlineLevel="2">
      <c r="A842" s="193" t="s">
        <v>1563</v>
      </c>
      <c r="B842" s="118" t="s">
        <v>158</v>
      </c>
      <c r="C842" s="38"/>
      <c r="D842" s="285"/>
      <c r="E842" s="112"/>
      <c r="F842" s="268"/>
      <c r="G842" s="476"/>
      <c r="K842" s="354"/>
      <c r="M842" s="561"/>
      <c r="N842" s="561"/>
    </row>
    <row r="843" spans="1:14" s="272" customFormat="1" ht="57" outlineLevel="2">
      <c r="A843" s="150" t="s">
        <v>1564</v>
      </c>
      <c r="B843" s="286" t="s">
        <v>159</v>
      </c>
      <c r="C843" s="132" t="s">
        <v>9</v>
      </c>
      <c r="D843" s="155">
        <v>1542.21</v>
      </c>
      <c r="E843" s="112"/>
      <c r="F843" s="262">
        <f>TRUNC(E843*D843,2)</f>
        <v>0</v>
      </c>
      <c r="G843" s="475"/>
      <c r="K843" s="354"/>
      <c r="M843" s="560"/>
      <c r="N843" s="560"/>
    </row>
    <row r="844" spans="1:14" s="473" customFormat="1" ht="57" outlineLevel="2">
      <c r="A844" s="150" t="s">
        <v>1565</v>
      </c>
      <c r="B844" s="286" t="s">
        <v>160</v>
      </c>
      <c r="C844" s="132" t="s">
        <v>9</v>
      </c>
      <c r="D844" s="155">
        <v>11459.67</v>
      </c>
      <c r="E844" s="112"/>
      <c r="F844" s="262">
        <f>TRUNC(E844*D844,2)</f>
        <v>0</v>
      </c>
      <c r="G844" s="476"/>
      <c r="K844" s="354"/>
      <c r="M844" s="561"/>
      <c r="N844" s="561"/>
    </row>
    <row r="845" spans="1:14" s="272" customFormat="1" ht="57" outlineLevel="2">
      <c r="A845" s="150" t="s">
        <v>1566</v>
      </c>
      <c r="B845" s="286" t="s">
        <v>161</v>
      </c>
      <c r="C845" s="132" t="s">
        <v>9</v>
      </c>
      <c r="D845" s="155">
        <v>1083.55</v>
      </c>
      <c r="E845" s="112"/>
      <c r="F845" s="262">
        <f>TRUNC(E845*D845,2)</f>
        <v>0</v>
      </c>
      <c r="G845" s="475"/>
      <c r="K845" s="354"/>
      <c r="M845" s="560"/>
      <c r="N845" s="560"/>
    </row>
    <row r="846" spans="1:14" s="473" customFormat="1" ht="57" outlineLevel="2">
      <c r="A846" s="150" t="s">
        <v>1567</v>
      </c>
      <c r="B846" s="286" t="s">
        <v>162</v>
      </c>
      <c r="C846" s="132" t="s">
        <v>9</v>
      </c>
      <c r="D846" s="155">
        <v>305.25</v>
      </c>
      <c r="E846" s="112"/>
      <c r="F846" s="262">
        <f>TRUNC(E846*D846,2)</f>
        <v>0</v>
      </c>
      <c r="G846" s="476"/>
      <c r="K846" s="354"/>
      <c r="M846" s="561"/>
      <c r="N846" s="561"/>
    </row>
    <row r="847" spans="1:14" s="473" customFormat="1" ht="20.100000000000001" customHeight="1" outlineLevel="2">
      <c r="A847" s="150"/>
      <c r="B847" s="286"/>
      <c r="C847" s="277"/>
      <c r="D847" s="155"/>
      <c r="E847" s="112"/>
      <c r="F847" s="270"/>
      <c r="G847" s="476"/>
      <c r="K847" s="354"/>
      <c r="M847" s="561"/>
      <c r="N847" s="561"/>
    </row>
    <row r="848" spans="1:14" s="272" customFormat="1" ht="20.100000000000001" customHeight="1" outlineLevel="2">
      <c r="A848" s="193" t="s">
        <v>1568</v>
      </c>
      <c r="B848" s="118" t="s">
        <v>163</v>
      </c>
      <c r="C848" s="38"/>
      <c r="D848" s="285"/>
      <c r="E848" s="112"/>
      <c r="F848" s="268"/>
      <c r="G848" s="475"/>
      <c r="K848" s="354"/>
      <c r="M848" s="560"/>
      <c r="N848" s="560"/>
    </row>
    <row r="849" spans="1:14" s="473" customFormat="1" ht="28.5" outlineLevel="2">
      <c r="A849" s="150" t="s">
        <v>1569</v>
      </c>
      <c r="B849" s="286" t="s">
        <v>5488</v>
      </c>
      <c r="C849" s="132" t="s">
        <v>9</v>
      </c>
      <c r="D849" s="155">
        <v>16.12</v>
      </c>
      <c r="E849" s="112"/>
      <c r="F849" s="262">
        <f>TRUNC(E849*D849,2)</f>
        <v>0</v>
      </c>
      <c r="G849" s="476"/>
      <c r="K849" s="354"/>
      <c r="M849" s="561"/>
      <c r="N849" s="561"/>
    </row>
    <row r="850" spans="1:14" s="272" customFormat="1" ht="28.5" outlineLevel="2">
      <c r="A850" s="150" t="s">
        <v>1570</v>
      </c>
      <c r="B850" s="286" t="s">
        <v>5487</v>
      </c>
      <c r="C850" s="132" t="s">
        <v>9</v>
      </c>
      <c r="D850" s="155">
        <v>7.8</v>
      </c>
      <c r="E850" s="112"/>
      <c r="F850" s="262">
        <f>TRUNC(E850*D850,2)</f>
        <v>0</v>
      </c>
      <c r="G850" s="475"/>
      <c r="K850" s="354"/>
      <c r="M850" s="560"/>
      <c r="N850" s="560"/>
    </row>
    <row r="851" spans="1:14" s="272" customFormat="1" ht="20.100000000000001" customHeight="1" outlineLevel="2">
      <c r="A851" s="150"/>
      <c r="B851" s="286"/>
      <c r="C851" s="277"/>
      <c r="D851" s="155"/>
      <c r="E851" s="112"/>
      <c r="F851" s="270"/>
      <c r="G851" s="475"/>
      <c r="K851" s="354"/>
      <c r="M851" s="560"/>
      <c r="N851" s="560"/>
    </row>
    <row r="852" spans="1:14" s="478" customFormat="1" ht="20.100000000000001" customHeight="1" outlineLevel="2">
      <c r="A852" s="193" t="s">
        <v>1571</v>
      </c>
      <c r="B852" s="118" t="s">
        <v>164</v>
      </c>
      <c r="C852" s="38"/>
      <c r="D852" s="285"/>
      <c r="E852" s="112"/>
      <c r="F852" s="268"/>
      <c r="G852" s="477"/>
      <c r="K852" s="354"/>
      <c r="M852" s="562"/>
      <c r="N852" s="562"/>
    </row>
    <row r="853" spans="1:14" s="473" customFormat="1" ht="57" outlineLevel="2">
      <c r="A853" s="150" t="s">
        <v>1572</v>
      </c>
      <c r="B853" s="286" t="s">
        <v>3622</v>
      </c>
      <c r="C853" s="132" t="s">
        <v>9</v>
      </c>
      <c r="D853" s="155">
        <v>343.42</v>
      </c>
      <c r="E853" s="112"/>
      <c r="F853" s="262">
        <f>TRUNC(E853*D853,2)</f>
        <v>0</v>
      </c>
      <c r="G853" s="476"/>
      <c r="K853" s="354"/>
      <c r="M853" s="561"/>
      <c r="N853" s="561"/>
    </row>
    <row r="854" spans="1:14" s="473" customFormat="1" ht="20.100000000000001" customHeight="1" outlineLevel="2">
      <c r="A854" s="150"/>
      <c r="B854" s="286"/>
      <c r="C854" s="277"/>
      <c r="D854" s="155"/>
      <c r="E854" s="112"/>
      <c r="F854" s="270"/>
      <c r="G854" s="476"/>
      <c r="K854" s="354"/>
      <c r="M854" s="561"/>
      <c r="N854" s="561"/>
    </row>
    <row r="855" spans="1:14" s="272" customFormat="1" ht="20.100000000000001" customHeight="1" outlineLevel="2">
      <c r="A855" s="193" t="s">
        <v>1573</v>
      </c>
      <c r="B855" s="118" t="s">
        <v>165</v>
      </c>
      <c r="C855" s="38"/>
      <c r="D855" s="285"/>
      <c r="E855" s="112"/>
      <c r="F855" s="268"/>
      <c r="G855" s="475"/>
      <c r="K855" s="354"/>
      <c r="M855" s="560"/>
      <c r="N855" s="560"/>
    </row>
    <row r="856" spans="1:14" s="473" customFormat="1" ht="71.25" outlineLevel="2">
      <c r="A856" s="150" t="s">
        <v>1574</v>
      </c>
      <c r="B856" s="286" t="s">
        <v>166</v>
      </c>
      <c r="C856" s="132" t="s">
        <v>9</v>
      </c>
      <c r="D856" s="155">
        <v>1315.36</v>
      </c>
      <c r="E856" s="112"/>
      <c r="F856" s="262">
        <f>TRUNC(E856*D856,2)</f>
        <v>0</v>
      </c>
      <c r="G856" s="476"/>
      <c r="K856" s="354"/>
      <c r="M856" s="561"/>
      <c r="N856" s="561"/>
    </row>
    <row r="857" spans="1:14" s="473" customFormat="1" ht="20.100000000000001" customHeight="1" outlineLevel="2">
      <c r="A857" s="150"/>
      <c r="B857" s="286"/>
      <c r="C857" s="277"/>
      <c r="D857" s="155"/>
      <c r="E857" s="112"/>
      <c r="F857" s="270"/>
      <c r="G857" s="476"/>
      <c r="K857" s="354"/>
      <c r="M857" s="561"/>
      <c r="N857" s="561"/>
    </row>
    <row r="858" spans="1:14" s="272" customFormat="1" ht="20.100000000000001" customHeight="1" outlineLevel="2">
      <c r="A858" s="193" t="s">
        <v>1575</v>
      </c>
      <c r="B858" s="118" t="s">
        <v>167</v>
      </c>
      <c r="C858" s="38"/>
      <c r="D858" s="285"/>
      <c r="E858" s="112"/>
      <c r="F858" s="268"/>
      <c r="G858" s="475"/>
      <c r="K858" s="354"/>
      <c r="M858" s="560"/>
      <c r="N858" s="560"/>
    </row>
    <row r="859" spans="1:14" s="473" customFormat="1" ht="71.25" outlineLevel="2">
      <c r="A859" s="150" t="s">
        <v>1576</v>
      </c>
      <c r="B859" s="286" t="s">
        <v>168</v>
      </c>
      <c r="C859" s="132" t="s">
        <v>9</v>
      </c>
      <c r="D859" s="155">
        <v>251.06</v>
      </c>
      <c r="E859" s="112"/>
      <c r="F859" s="262">
        <f>TRUNC(E859*D859,2)</f>
        <v>0</v>
      </c>
      <c r="G859" s="476"/>
      <c r="K859" s="354"/>
      <c r="M859" s="561"/>
      <c r="N859" s="561"/>
    </row>
    <row r="860" spans="1:14" s="473" customFormat="1" ht="20.100000000000001" customHeight="1" outlineLevel="2">
      <c r="A860" s="150"/>
      <c r="B860" s="286"/>
      <c r="C860" s="277"/>
      <c r="D860" s="155"/>
      <c r="E860" s="112"/>
      <c r="F860" s="270"/>
      <c r="G860" s="476"/>
      <c r="K860" s="354"/>
      <c r="M860" s="561"/>
      <c r="N860" s="561"/>
    </row>
    <row r="861" spans="1:14" s="272" customFormat="1" ht="20.100000000000001" customHeight="1" outlineLevel="2">
      <c r="A861" s="193" t="s">
        <v>1577</v>
      </c>
      <c r="B861" s="118" t="s">
        <v>169</v>
      </c>
      <c r="C861" s="38"/>
      <c r="D861" s="285"/>
      <c r="E861" s="112"/>
      <c r="F861" s="268"/>
      <c r="G861" s="475"/>
      <c r="K861" s="354"/>
      <c r="M861" s="560"/>
      <c r="N861" s="560"/>
    </row>
    <row r="862" spans="1:14" s="473" customFormat="1" ht="28.5" outlineLevel="2">
      <c r="A862" s="150" t="s">
        <v>1578</v>
      </c>
      <c r="B862" s="286" t="s">
        <v>170</v>
      </c>
      <c r="C862" s="132" t="s">
        <v>9</v>
      </c>
      <c r="D862" s="155">
        <v>66.34</v>
      </c>
      <c r="E862" s="112"/>
      <c r="F862" s="262">
        <f>TRUNC(E862*D862,2)</f>
        <v>0</v>
      </c>
      <c r="G862" s="476"/>
      <c r="K862" s="354"/>
      <c r="M862" s="561"/>
      <c r="N862" s="561"/>
    </row>
    <row r="863" spans="1:14" s="473" customFormat="1" ht="20.100000000000001" customHeight="1" outlineLevel="1">
      <c r="A863" s="260"/>
      <c r="B863" s="119"/>
      <c r="C863" s="261"/>
      <c r="D863" s="112"/>
      <c r="E863" s="112"/>
      <c r="F863" s="270"/>
      <c r="G863" s="476"/>
      <c r="K863" s="354"/>
      <c r="M863" s="561"/>
      <c r="N863" s="561"/>
    </row>
    <row r="864" spans="1:14" s="272" customFormat="1" ht="20.100000000000001" customHeight="1" outlineLevel="1">
      <c r="A864" s="263" t="s">
        <v>1579</v>
      </c>
      <c r="B864" s="264" t="s">
        <v>171</v>
      </c>
      <c r="C864" s="60"/>
      <c r="D864" s="265"/>
      <c r="E864" s="266"/>
      <c r="F864" s="267">
        <f>SUBTOTAL(9,F865:F879)</f>
        <v>0</v>
      </c>
      <c r="G864" s="466" t="s">
        <v>3069</v>
      </c>
      <c r="H864" s="460">
        <f>+F864</f>
        <v>0</v>
      </c>
      <c r="K864" s="354"/>
      <c r="L864" s="479"/>
      <c r="M864" s="560"/>
      <c r="N864" s="560"/>
    </row>
    <row r="865" spans="1:14" s="473" customFormat="1" ht="20.100000000000001" customHeight="1" outlineLevel="2">
      <c r="A865" s="193" t="s">
        <v>1581</v>
      </c>
      <c r="B865" s="118" t="s">
        <v>173</v>
      </c>
      <c r="C865" s="38"/>
      <c r="D865" s="285"/>
      <c r="E865" s="112"/>
      <c r="F865" s="268"/>
      <c r="G865" s="476"/>
      <c r="K865" s="354"/>
      <c r="M865" s="561"/>
      <c r="N865" s="561"/>
    </row>
    <row r="866" spans="1:14" s="272" customFormat="1" ht="42.75" outlineLevel="2">
      <c r="A866" s="150" t="s">
        <v>1580</v>
      </c>
      <c r="B866" s="286" t="s">
        <v>175</v>
      </c>
      <c r="C866" s="152" t="s">
        <v>9</v>
      </c>
      <c r="D866" s="155">
        <v>8520.23</v>
      </c>
      <c r="E866" s="112"/>
      <c r="F866" s="262">
        <f>TRUNC(E866*D866,2)</f>
        <v>0</v>
      </c>
      <c r="G866" s="475"/>
      <c r="K866" s="354"/>
      <c r="M866" s="560"/>
      <c r="N866" s="560"/>
    </row>
    <row r="867" spans="1:14" s="272" customFormat="1" ht="20.100000000000001" customHeight="1" outlineLevel="2">
      <c r="A867" s="150"/>
      <c r="B867" s="286"/>
      <c r="C867" s="277"/>
      <c r="D867" s="155"/>
      <c r="E867" s="112"/>
      <c r="F867" s="270"/>
      <c r="G867" s="475"/>
      <c r="K867" s="354"/>
      <c r="M867" s="560"/>
      <c r="N867" s="560"/>
    </row>
    <row r="868" spans="1:14" s="478" customFormat="1" ht="20.100000000000001" customHeight="1" outlineLevel="2">
      <c r="A868" s="193" t="s">
        <v>1582</v>
      </c>
      <c r="B868" s="118" t="s">
        <v>177</v>
      </c>
      <c r="C868" s="38"/>
      <c r="D868" s="285"/>
      <c r="E868" s="112"/>
      <c r="F868" s="268"/>
      <c r="G868" s="477"/>
      <c r="K868" s="354"/>
      <c r="M868" s="562"/>
      <c r="N868" s="562"/>
    </row>
    <row r="869" spans="1:14" s="473" customFormat="1" ht="42.75" outlineLevel="2">
      <c r="A869" s="150" t="s">
        <v>1583</v>
      </c>
      <c r="B869" s="286" t="s">
        <v>179</v>
      </c>
      <c r="C869" s="152" t="s">
        <v>9</v>
      </c>
      <c r="D869" s="155">
        <v>4778.54</v>
      </c>
      <c r="E869" s="112"/>
      <c r="F869" s="262">
        <f>TRUNC(E869*D869,2)</f>
        <v>0</v>
      </c>
      <c r="G869" s="476"/>
      <c r="K869" s="354"/>
      <c r="M869" s="561"/>
      <c r="N869" s="561"/>
    </row>
    <row r="870" spans="1:14" s="473" customFormat="1" ht="20.100000000000001" customHeight="1" outlineLevel="2">
      <c r="A870" s="150"/>
      <c r="B870" s="286"/>
      <c r="C870" s="277"/>
      <c r="D870" s="155"/>
      <c r="E870" s="112"/>
      <c r="F870" s="270"/>
      <c r="G870" s="476"/>
      <c r="K870" s="354"/>
      <c r="M870" s="561"/>
      <c r="N870" s="561"/>
    </row>
    <row r="871" spans="1:14" s="272" customFormat="1" ht="20.100000000000001" customHeight="1" outlineLevel="2">
      <c r="A871" s="193" t="s">
        <v>1584</v>
      </c>
      <c r="B871" s="118" t="s">
        <v>181</v>
      </c>
      <c r="C871" s="38"/>
      <c r="D871" s="285"/>
      <c r="E871" s="112"/>
      <c r="F871" s="268"/>
      <c r="G871" s="475"/>
      <c r="K871" s="354"/>
      <c r="M871" s="560"/>
      <c r="N871" s="560"/>
    </row>
    <row r="872" spans="1:14" s="473" customFormat="1" ht="57" outlineLevel="2">
      <c r="A872" s="150" t="s">
        <v>1585</v>
      </c>
      <c r="B872" s="286" t="s">
        <v>183</v>
      </c>
      <c r="C872" s="152" t="s">
        <v>9</v>
      </c>
      <c r="D872" s="155">
        <v>3211.12</v>
      </c>
      <c r="E872" s="112"/>
      <c r="F872" s="262">
        <f>TRUNC(E872*D872,2)</f>
        <v>0</v>
      </c>
      <c r="G872" s="476"/>
      <c r="K872" s="354"/>
      <c r="M872" s="561"/>
      <c r="N872" s="561"/>
    </row>
    <row r="873" spans="1:14" s="473" customFormat="1" ht="20.100000000000001" customHeight="1" outlineLevel="2">
      <c r="A873" s="150"/>
      <c r="B873" s="286"/>
      <c r="C873" s="277"/>
      <c r="D873" s="155"/>
      <c r="E873" s="112"/>
      <c r="F873" s="270"/>
      <c r="G873" s="476"/>
      <c r="K873" s="354"/>
      <c r="M873" s="561"/>
      <c r="N873" s="561"/>
    </row>
    <row r="874" spans="1:14" s="272" customFormat="1" ht="20.100000000000001" customHeight="1" outlineLevel="2">
      <c r="A874" s="193" t="s">
        <v>1586</v>
      </c>
      <c r="B874" s="118" t="s">
        <v>185</v>
      </c>
      <c r="C874" s="38"/>
      <c r="D874" s="285"/>
      <c r="E874" s="112"/>
      <c r="F874" s="268"/>
      <c r="G874" s="475"/>
      <c r="K874" s="354"/>
      <c r="M874" s="560"/>
      <c r="N874" s="560"/>
    </row>
    <row r="875" spans="1:14" s="473" customFormat="1" ht="42.75" outlineLevel="2">
      <c r="A875" s="150" t="s">
        <v>1587</v>
      </c>
      <c r="B875" s="286" t="s">
        <v>187</v>
      </c>
      <c r="C875" s="152" t="s">
        <v>9</v>
      </c>
      <c r="D875" s="155">
        <v>10992.56</v>
      </c>
      <c r="E875" s="112"/>
      <c r="F875" s="262">
        <f>TRUNC(E875*D875,2)</f>
        <v>0</v>
      </c>
      <c r="G875" s="476"/>
      <c r="K875" s="354"/>
      <c r="M875" s="561"/>
      <c r="N875" s="561"/>
    </row>
    <row r="876" spans="1:14" s="473" customFormat="1" ht="20.100000000000001" customHeight="1" outlineLevel="2">
      <c r="A876" s="150"/>
      <c r="B876" s="286"/>
      <c r="C876" s="277"/>
      <c r="D876" s="155"/>
      <c r="E876" s="112"/>
      <c r="F876" s="270"/>
      <c r="G876" s="476"/>
      <c r="K876" s="354"/>
      <c r="M876" s="561"/>
      <c r="N876" s="561"/>
    </row>
    <row r="877" spans="1:14" s="272" customFormat="1" ht="20.100000000000001" customHeight="1" outlineLevel="2">
      <c r="A877" s="193" t="s">
        <v>1588</v>
      </c>
      <c r="B877" s="118" t="s">
        <v>189</v>
      </c>
      <c r="C877" s="38"/>
      <c r="D877" s="285"/>
      <c r="E877" s="112"/>
      <c r="F877" s="268"/>
      <c r="G877" s="475"/>
      <c r="K877" s="354"/>
      <c r="M877" s="560"/>
      <c r="N877" s="560"/>
    </row>
    <row r="878" spans="1:14" s="272" customFormat="1" ht="28.5" outlineLevel="2">
      <c r="A878" s="150" t="s">
        <v>1589</v>
      </c>
      <c r="B878" s="286" t="s">
        <v>191</v>
      </c>
      <c r="C878" s="152" t="s">
        <v>9</v>
      </c>
      <c r="D878" s="155">
        <v>306.49</v>
      </c>
      <c r="E878" s="112"/>
      <c r="F878" s="262">
        <f>TRUNC(E878*D878,2)</f>
        <v>0</v>
      </c>
      <c r="G878" s="475"/>
      <c r="K878" s="354"/>
      <c r="M878" s="560"/>
      <c r="N878" s="560"/>
    </row>
    <row r="879" spans="1:14" s="272" customFormat="1" ht="20.100000000000001" customHeight="1" outlineLevel="1">
      <c r="A879" s="260"/>
      <c r="B879" s="119"/>
      <c r="C879" s="261"/>
      <c r="D879" s="112"/>
      <c r="E879" s="112"/>
      <c r="F879" s="270"/>
      <c r="G879" s="475"/>
      <c r="K879" s="354"/>
      <c r="M879" s="560"/>
      <c r="N879" s="560"/>
    </row>
    <row r="880" spans="1:14" s="272" customFormat="1" ht="20.100000000000001" customHeight="1" outlineLevel="1">
      <c r="A880" s="263" t="s">
        <v>1590</v>
      </c>
      <c r="B880" s="264" t="s">
        <v>192</v>
      </c>
      <c r="C880" s="60"/>
      <c r="D880" s="265"/>
      <c r="E880" s="266"/>
      <c r="F880" s="267">
        <f>SUBTOTAL(9,F881:F927)</f>
        <v>0</v>
      </c>
      <c r="G880" s="475" t="s">
        <v>3625</v>
      </c>
      <c r="H880" s="460">
        <f>+F880</f>
        <v>0</v>
      </c>
      <c r="K880" s="552"/>
      <c r="L880" s="553"/>
      <c r="M880" s="560"/>
      <c r="N880" s="560"/>
    </row>
    <row r="881" spans="1:14" s="272" customFormat="1" ht="20.100000000000001" customHeight="1" outlineLevel="2">
      <c r="A881" s="193" t="s">
        <v>1591</v>
      </c>
      <c r="B881" s="118" t="s">
        <v>194</v>
      </c>
      <c r="C881" s="38"/>
      <c r="D881" s="285"/>
      <c r="E881" s="112"/>
      <c r="F881" s="268"/>
      <c r="G881" s="475"/>
      <c r="K881" s="354"/>
      <c r="M881" s="560"/>
      <c r="N881" s="560"/>
    </row>
    <row r="882" spans="1:14" s="473" customFormat="1" ht="42.75" outlineLevel="2">
      <c r="A882" s="150" t="s">
        <v>1592</v>
      </c>
      <c r="B882" s="286" t="s">
        <v>196</v>
      </c>
      <c r="C882" s="152" t="s">
        <v>306</v>
      </c>
      <c r="D882" s="155">
        <v>2417.0700000000002</v>
      </c>
      <c r="E882" s="155"/>
      <c r="F882" s="262">
        <f>TRUNC(E882*D882,2)</f>
        <v>0</v>
      </c>
      <c r="G882" s="476"/>
      <c r="K882" s="354"/>
      <c r="L882" s="474"/>
      <c r="M882" s="561"/>
      <c r="N882" s="561"/>
    </row>
    <row r="883" spans="1:14" s="473" customFormat="1" ht="20.100000000000001" customHeight="1" outlineLevel="2">
      <c r="A883" s="150"/>
      <c r="B883" s="286"/>
      <c r="C883" s="277"/>
      <c r="D883" s="155"/>
      <c r="E883" s="155"/>
      <c r="F883" s="262"/>
      <c r="G883" s="476"/>
      <c r="K883" s="354"/>
      <c r="L883" s="474"/>
      <c r="M883" s="561"/>
      <c r="N883" s="561"/>
    </row>
    <row r="884" spans="1:14" s="272" customFormat="1" ht="20.100000000000001" customHeight="1" outlineLevel="2">
      <c r="A884" s="193" t="s">
        <v>1593</v>
      </c>
      <c r="B884" s="118" t="s">
        <v>198</v>
      </c>
      <c r="C884" s="38"/>
      <c r="D884" s="285"/>
      <c r="E884" s="155"/>
      <c r="F884" s="268"/>
      <c r="G884" s="475"/>
      <c r="K884" s="354"/>
      <c r="L884" s="474"/>
      <c r="M884" s="560"/>
      <c r="N884" s="561"/>
    </row>
    <row r="885" spans="1:14" s="473" customFormat="1" ht="20.100000000000001" customHeight="1" outlineLevel="2">
      <c r="A885" s="150" t="s">
        <v>1594</v>
      </c>
      <c r="B885" s="286" t="s">
        <v>200</v>
      </c>
      <c r="C885" s="152" t="s">
        <v>9</v>
      </c>
      <c r="D885" s="155">
        <v>34529.64</v>
      </c>
      <c r="E885" s="155"/>
      <c r="F885" s="262">
        <f>TRUNC(E885*D885,2)</f>
        <v>0</v>
      </c>
      <c r="G885" s="476"/>
      <c r="K885" s="354"/>
      <c r="L885" s="474"/>
      <c r="M885" s="561"/>
      <c r="N885" s="561"/>
    </row>
    <row r="886" spans="1:14" s="473" customFormat="1" ht="20.100000000000001" customHeight="1" outlineLevel="2">
      <c r="A886" s="150"/>
      <c r="B886" s="286"/>
      <c r="C886" s="277"/>
      <c r="D886" s="155"/>
      <c r="E886" s="155"/>
      <c r="F886" s="262"/>
      <c r="G886" s="476"/>
      <c r="K886" s="354"/>
      <c r="L886" s="474"/>
      <c r="M886" s="561"/>
      <c r="N886" s="561"/>
    </row>
    <row r="887" spans="1:14" s="272" customFormat="1" ht="20.100000000000001" customHeight="1" outlineLevel="2">
      <c r="A887" s="193" t="s">
        <v>1595</v>
      </c>
      <c r="B887" s="118" t="s">
        <v>202</v>
      </c>
      <c r="C887" s="38"/>
      <c r="D887" s="285"/>
      <c r="E887" s="155"/>
      <c r="F887" s="268"/>
      <c r="G887" s="475"/>
      <c r="K887" s="354"/>
      <c r="L887" s="474"/>
      <c r="M887" s="560"/>
      <c r="N887" s="561"/>
    </row>
    <row r="888" spans="1:14" s="473" customFormat="1" ht="28.5" outlineLevel="2">
      <c r="A888" s="150" t="s">
        <v>1596</v>
      </c>
      <c r="B888" s="286" t="s">
        <v>5458</v>
      </c>
      <c r="C888" s="152" t="s">
        <v>9</v>
      </c>
      <c r="D888" s="155">
        <v>4118.45</v>
      </c>
      <c r="E888" s="155"/>
      <c r="F888" s="262">
        <f>TRUNC(E888*D888,2)</f>
        <v>0</v>
      </c>
      <c r="G888" s="476"/>
      <c r="K888" s="354"/>
      <c r="L888" s="474"/>
      <c r="M888" s="561"/>
      <c r="N888" s="561"/>
    </row>
    <row r="889" spans="1:14" s="272" customFormat="1" ht="42.75" outlineLevel="2">
      <c r="A889" s="150" t="s">
        <v>1597</v>
      </c>
      <c r="B889" s="286" t="s">
        <v>5459</v>
      </c>
      <c r="C889" s="152" t="s">
        <v>9</v>
      </c>
      <c r="D889" s="155">
        <v>36748.21</v>
      </c>
      <c r="E889" s="155"/>
      <c r="F889" s="262">
        <f>TRUNC(E889*D889,2)</f>
        <v>0</v>
      </c>
      <c r="G889" s="475"/>
      <c r="K889" s="354"/>
      <c r="L889" s="474"/>
      <c r="M889" s="560"/>
      <c r="N889" s="561"/>
    </row>
    <row r="890" spans="1:14" s="473" customFormat="1" ht="28.5" outlineLevel="2">
      <c r="A890" s="150" t="s">
        <v>1598</v>
      </c>
      <c r="B890" s="286" t="s">
        <v>5460</v>
      </c>
      <c r="C890" s="152" t="s">
        <v>9</v>
      </c>
      <c r="D890" s="155">
        <v>1107.47</v>
      </c>
      <c r="E890" s="155"/>
      <c r="F890" s="262">
        <f>TRUNC(E890*D890,2)</f>
        <v>0</v>
      </c>
      <c r="G890" s="476"/>
      <c r="K890" s="354"/>
      <c r="L890" s="474"/>
      <c r="M890" s="561"/>
      <c r="N890" s="561"/>
    </row>
    <row r="891" spans="1:14" s="272" customFormat="1" ht="28.5" outlineLevel="2">
      <c r="A891" s="150" t="s">
        <v>1599</v>
      </c>
      <c r="B891" s="286" t="s">
        <v>5461</v>
      </c>
      <c r="C891" s="152" t="s">
        <v>9</v>
      </c>
      <c r="D891" s="155">
        <v>750.36</v>
      </c>
      <c r="E891" s="155"/>
      <c r="F891" s="262">
        <f>TRUNC(E891*D891,2)</f>
        <v>0</v>
      </c>
      <c r="G891" s="475"/>
      <c r="K891" s="354"/>
      <c r="L891" s="474"/>
      <c r="M891" s="560"/>
      <c r="N891" s="561"/>
    </row>
    <row r="892" spans="1:14" s="272" customFormat="1" ht="20.100000000000001" customHeight="1" outlineLevel="2">
      <c r="A892" s="150"/>
      <c r="B892" s="286"/>
      <c r="C892" s="277"/>
      <c r="D892" s="155"/>
      <c r="E892" s="155"/>
      <c r="F892" s="262"/>
      <c r="G892" s="475"/>
      <c r="K892" s="354"/>
      <c r="L892" s="474"/>
      <c r="M892" s="560"/>
      <c r="N892" s="561"/>
    </row>
    <row r="893" spans="1:14" s="473" customFormat="1" ht="20.100000000000001" customHeight="1" outlineLevel="2">
      <c r="A893" s="193" t="s">
        <v>1600</v>
      </c>
      <c r="B893" s="118" t="s">
        <v>167</v>
      </c>
      <c r="C893" s="38"/>
      <c r="D893" s="285"/>
      <c r="E893" s="155"/>
      <c r="F893" s="268"/>
      <c r="G893" s="476"/>
      <c r="K893" s="354"/>
      <c r="L893" s="474"/>
      <c r="M893" s="561"/>
      <c r="N893" s="561"/>
    </row>
    <row r="894" spans="1:14" s="272" customFormat="1" ht="57" outlineLevel="2">
      <c r="A894" s="150" t="s">
        <v>1601</v>
      </c>
      <c r="B894" s="286" t="s">
        <v>5462</v>
      </c>
      <c r="C894" s="152" t="s">
        <v>9</v>
      </c>
      <c r="D894" s="155">
        <v>3350.99</v>
      </c>
      <c r="E894" s="155"/>
      <c r="F894" s="262">
        <f>TRUNC(E894*D894,2)</f>
        <v>0</v>
      </c>
      <c r="G894" s="475"/>
      <c r="K894" s="354"/>
      <c r="L894" s="474"/>
      <c r="M894" s="560"/>
      <c r="N894" s="561"/>
    </row>
    <row r="895" spans="1:14" s="272" customFormat="1" ht="20.100000000000001" customHeight="1" outlineLevel="2">
      <c r="A895" s="150"/>
      <c r="B895" s="286"/>
      <c r="C895" s="277"/>
      <c r="D895" s="155"/>
      <c r="E895" s="155"/>
      <c r="F895" s="262"/>
      <c r="G895" s="475"/>
      <c r="K895" s="354"/>
      <c r="L895" s="474"/>
      <c r="M895" s="560"/>
      <c r="N895" s="561"/>
    </row>
    <row r="896" spans="1:14" s="473" customFormat="1" ht="20.100000000000001" customHeight="1" outlineLevel="2">
      <c r="A896" s="193" t="s">
        <v>1602</v>
      </c>
      <c r="B896" s="118" t="s">
        <v>207</v>
      </c>
      <c r="C896" s="38"/>
      <c r="D896" s="285"/>
      <c r="E896" s="155"/>
      <c r="F896" s="268"/>
      <c r="G896" s="476"/>
      <c r="K896" s="354"/>
      <c r="L896" s="474"/>
      <c r="M896" s="561"/>
      <c r="N896" s="561"/>
    </row>
    <row r="897" spans="1:14" s="272" customFormat="1" ht="28.5" outlineLevel="2">
      <c r="A897" s="150" t="s">
        <v>1603</v>
      </c>
      <c r="B897" s="286" t="s">
        <v>208</v>
      </c>
      <c r="C897" s="152" t="s">
        <v>9</v>
      </c>
      <c r="D897" s="155">
        <v>2019.76</v>
      </c>
      <c r="E897" s="155"/>
      <c r="F897" s="262">
        <f>TRUNC(E897*D897,2)</f>
        <v>0</v>
      </c>
      <c r="G897" s="475"/>
      <c r="K897" s="354"/>
      <c r="L897" s="474"/>
      <c r="M897" s="560"/>
      <c r="N897" s="561"/>
    </row>
    <row r="898" spans="1:14" s="272" customFormat="1" ht="20.100000000000001" customHeight="1" outlineLevel="2">
      <c r="A898" s="150"/>
      <c r="B898" s="286"/>
      <c r="C898" s="277"/>
      <c r="D898" s="155"/>
      <c r="E898" s="155"/>
      <c r="F898" s="262"/>
      <c r="G898" s="475"/>
      <c r="K898" s="354"/>
      <c r="L898" s="474"/>
      <c r="M898" s="560"/>
      <c r="N898" s="561"/>
    </row>
    <row r="899" spans="1:14" s="272" customFormat="1" ht="20.100000000000001" customHeight="1" outlineLevel="2">
      <c r="A899" s="193" t="s">
        <v>1604</v>
      </c>
      <c r="B899" s="118" t="s">
        <v>209</v>
      </c>
      <c r="C899" s="38"/>
      <c r="D899" s="285"/>
      <c r="E899" s="155"/>
      <c r="F899" s="268"/>
      <c r="G899" s="475"/>
      <c r="K899" s="354"/>
      <c r="L899" s="474"/>
      <c r="M899" s="560"/>
      <c r="N899" s="561"/>
    </row>
    <row r="900" spans="1:14" s="272" customFormat="1" ht="57" outlineLevel="2">
      <c r="A900" s="150" t="s">
        <v>1605</v>
      </c>
      <c r="B900" s="286" t="s">
        <v>3623</v>
      </c>
      <c r="C900" s="152" t="s">
        <v>9</v>
      </c>
      <c r="D900" s="155">
        <v>197.91</v>
      </c>
      <c r="E900" s="155"/>
      <c r="F900" s="262">
        <f>TRUNC(E900*D900,2)</f>
        <v>0</v>
      </c>
      <c r="G900" s="475"/>
      <c r="K900" s="354"/>
      <c r="L900" s="474"/>
      <c r="M900" s="560"/>
      <c r="N900" s="561"/>
    </row>
    <row r="901" spans="1:14" s="272" customFormat="1" ht="20.100000000000001" customHeight="1" outlineLevel="2">
      <c r="A901" s="150"/>
      <c r="B901" s="286"/>
      <c r="C901" s="277"/>
      <c r="D901" s="155"/>
      <c r="E901" s="155"/>
      <c r="F901" s="262"/>
      <c r="G901" s="475"/>
      <c r="K901" s="354"/>
      <c r="L901" s="474"/>
      <c r="M901" s="560"/>
      <c r="N901" s="561"/>
    </row>
    <row r="902" spans="1:14" s="473" customFormat="1" ht="20.100000000000001" customHeight="1" outlineLevel="2">
      <c r="A902" s="193" t="s">
        <v>1606</v>
      </c>
      <c r="B902" s="118" t="s">
        <v>210</v>
      </c>
      <c r="C902" s="38"/>
      <c r="D902" s="285"/>
      <c r="E902" s="480"/>
      <c r="F902" s="268"/>
      <c r="G902" s="476"/>
      <c r="K902" s="354"/>
      <c r="L902" s="474"/>
      <c r="M902" s="561"/>
      <c r="N902" s="561"/>
    </row>
    <row r="903" spans="1:14" s="272" customFormat="1" ht="42.75" outlineLevel="2">
      <c r="A903" s="150" t="s">
        <v>1607</v>
      </c>
      <c r="B903" s="286" t="s">
        <v>211</v>
      </c>
      <c r="C903" s="152" t="s">
        <v>9</v>
      </c>
      <c r="D903" s="155">
        <v>160.22</v>
      </c>
      <c r="E903" s="155"/>
      <c r="F903" s="262">
        <f>TRUNC(E903*D903,2)</f>
        <v>0</v>
      </c>
      <c r="G903" s="475"/>
      <c r="K903" s="354"/>
      <c r="L903" s="474"/>
      <c r="M903" s="560"/>
      <c r="N903" s="561"/>
    </row>
    <row r="904" spans="1:14" s="272" customFormat="1" ht="20.100000000000001" customHeight="1" outlineLevel="2">
      <c r="A904" s="150"/>
      <c r="B904" s="286"/>
      <c r="C904" s="277"/>
      <c r="D904" s="155"/>
      <c r="E904" s="155"/>
      <c r="F904" s="262"/>
      <c r="G904" s="475"/>
      <c r="K904" s="354"/>
      <c r="L904" s="474"/>
      <c r="M904" s="560"/>
      <c r="N904" s="561"/>
    </row>
    <row r="905" spans="1:14" s="272" customFormat="1" ht="20.100000000000001" customHeight="1" outlineLevel="2">
      <c r="A905" s="193" t="s">
        <v>1608</v>
      </c>
      <c r="B905" s="118" t="s">
        <v>212</v>
      </c>
      <c r="C905" s="38"/>
      <c r="D905" s="285"/>
      <c r="E905" s="155"/>
      <c r="F905" s="268"/>
      <c r="G905" s="475"/>
      <c r="K905" s="354"/>
      <c r="L905" s="474"/>
      <c r="M905" s="560"/>
      <c r="N905" s="561"/>
    </row>
    <row r="906" spans="1:14" s="272" customFormat="1" ht="42.75" outlineLevel="2">
      <c r="A906" s="150" t="s">
        <v>1609</v>
      </c>
      <c r="B906" s="286" t="s">
        <v>213</v>
      </c>
      <c r="C906" s="152" t="s">
        <v>9</v>
      </c>
      <c r="D906" s="155">
        <v>748.72</v>
      </c>
      <c r="E906" s="155"/>
      <c r="F906" s="262">
        <f>TRUNC(E906*D906,2)</f>
        <v>0</v>
      </c>
      <c r="G906" s="475"/>
      <c r="K906" s="354"/>
      <c r="L906" s="474"/>
      <c r="M906" s="560"/>
      <c r="N906" s="561"/>
    </row>
    <row r="907" spans="1:14" s="272" customFormat="1" ht="20.100000000000001" customHeight="1" outlineLevel="2">
      <c r="A907" s="150"/>
      <c r="B907" s="286"/>
      <c r="C907" s="277"/>
      <c r="D907" s="155"/>
      <c r="E907" s="155"/>
      <c r="F907" s="262"/>
      <c r="G907" s="475"/>
      <c r="K907" s="354"/>
      <c r="L907" s="474"/>
      <c r="M907" s="560"/>
      <c r="N907" s="561"/>
    </row>
    <row r="908" spans="1:14" s="473" customFormat="1" ht="20.100000000000001" customHeight="1" outlineLevel="2">
      <c r="A908" s="193" t="s">
        <v>1610</v>
      </c>
      <c r="B908" s="118" t="s">
        <v>214</v>
      </c>
      <c r="C908" s="38"/>
      <c r="D908" s="285"/>
      <c r="E908" s="155"/>
      <c r="F908" s="268"/>
      <c r="G908" s="476"/>
      <c r="K908" s="354"/>
      <c r="L908" s="474"/>
      <c r="M908" s="561"/>
      <c r="N908" s="561"/>
    </row>
    <row r="909" spans="1:14" s="272" customFormat="1" ht="71.25" outlineLevel="2">
      <c r="A909" s="150" t="s">
        <v>1611</v>
      </c>
      <c r="B909" s="286" t="s">
        <v>215</v>
      </c>
      <c r="C909" s="152" t="s">
        <v>9</v>
      </c>
      <c r="D909" s="155">
        <v>10629.52</v>
      </c>
      <c r="E909" s="155"/>
      <c r="F909" s="262">
        <f>TRUNC(E909*D909,2)</f>
        <v>0</v>
      </c>
      <c r="G909" s="475"/>
      <c r="K909" s="354"/>
      <c r="L909" s="474"/>
      <c r="M909" s="560"/>
      <c r="N909" s="561"/>
    </row>
    <row r="910" spans="1:14" s="473" customFormat="1" ht="28.5" outlineLevel="2">
      <c r="A910" s="150" t="s">
        <v>1612</v>
      </c>
      <c r="B910" s="286" t="s">
        <v>216</v>
      </c>
      <c r="C910" s="152" t="s">
        <v>73</v>
      </c>
      <c r="D910" s="155">
        <v>4125.8</v>
      </c>
      <c r="E910" s="155"/>
      <c r="F910" s="262">
        <f>TRUNC(E910*D910,2)</f>
        <v>0</v>
      </c>
      <c r="G910" s="476"/>
      <c r="K910" s="354"/>
      <c r="L910" s="474"/>
      <c r="M910" s="561"/>
      <c r="N910" s="561"/>
    </row>
    <row r="911" spans="1:14" s="272" customFormat="1" ht="71.25" outlineLevel="2">
      <c r="A911" s="150" t="s">
        <v>1613</v>
      </c>
      <c r="B911" s="286" t="s">
        <v>217</v>
      </c>
      <c r="C911" s="152" t="s">
        <v>9</v>
      </c>
      <c r="D911" s="155">
        <v>460.62</v>
      </c>
      <c r="E911" s="155"/>
      <c r="F911" s="262">
        <f>TRUNC(E911*D911,2)</f>
        <v>0</v>
      </c>
      <c r="G911" s="475"/>
      <c r="K911" s="354"/>
      <c r="L911" s="474"/>
      <c r="M911" s="560"/>
      <c r="N911" s="561"/>
    </row>
    <row r="912" spans="1:14" s="272" customFormat="1" ht="20.100000000000001" customHeight="1" outlineLevel="2">
      <c r="A912" s="150"/>
      <c r="B912" s="286"/>
      <c r="C912" s="277"/>
      <c r="D912" s="155"/>
      <c r="E912" s="155"/>
      <c r="F912" s="262"/>
      <c r="G912" s="475"/>
      <c r="K912" s="354"/>
      <c r="L912" s="474"/>
      <c r="M912" s="560"/>
      <c r="N912" s="561"/>
    </row>
    <row r="913" spans="1:14" s="272" customFormat="1" ht="20.100000000000001" customHeight="1" outlineLevel="2">
      <c r="A913" s="193" t="s">
        <v>1614</v>
      </c>
      <c r="B913" s="118" t="s">
        <v>165</v>
      </c>
      <c r="C913" s="38"/>
      <c r="D913" s="285"/>
      <c r="E913" s="155"/>
      <c r="F913" s="268"/>
      <c r="G913" s="475"/>
      <c r="K913" s="354"/>
      <c r="L913" s="474"/>
      <c r="M913" s="560"/>
      <c r="N913" s="561"/>
    </row>
    <row r="914" spans="1:14" s="473" customFormat="1" ht="42.75" outlineLevel="2">
      <c r="A914" s="150" t="s">
        <v>1615</v>
      </c>
      <c r="B914" s="286" t="s">
        <v>218</v>
      </c>
      <c r="C914" s="152" t="s">
        <v>9</v>
      </c>
      <c r="D914" s="155">
        <v>4980.5</v>
      </c>
      <c r="E914" s="155"/>
      <c r="F914" s="262">
        <f>TRUNC(E914*D914,2)</f>
        <v>0</v>
      </c>
      <c r="G914" s="476"/>
      <c r="K914" s="354"/>
      <c r="L914" s="474"/>
      <c r="M914" s="561"/>
      <c r="N914" s="561"/>
    </row>
    <row r="915" spans="1:14" s="272" customFormat="1" ht="57" outlineLevel="2">
      <c r="A915" s="150" t="s">
        <v>1616</v>
      </c>
      <c r="B915" s="286" t="s">
        <v>219</v>
      </c>
      <c r="C915" s="152" t="s">
        <v>9</v>
      </c>
      <c r="D915" s="155">
        <v>1306.4000000000001</v>
      </c>
      <c r="E915" s="155"/>
      <c r="F915" s="262">
        <f>TRUNC(E915*D915,2)</f>
        <v>0</v>
      </c>
      <c r="G915" s="475"/>
      <c r="K915" s="354"/>
      <c r="L915" s="474"/>
      <c r="M915" s="560"/>
      <c r="N915" s="561"/>
    </row>
    <row r="916" spans="1:14" s="478" customFormat="1" ht="57" outlineLevel="2">
      <c r="A916" s="150" t="s">
        <v>1617</v>
      </c>
      <c r="B916" s="286" t="s">
        <v>220</v>
      </c>
      <c r="C916" s="152" t="s">
        <v>9</v>
      </c>
      <c r="D916" s="155">
        <v>758.54</v>
      </c>
      <c r="E916" s="155"/>
      <c r="F916" s="262">
        <f>TRUNC(E916*D916,2)</f>
        <v>0</v>
      </c>
      <c r="G916" s="477"/>
      <c r="K916" s="354"/>
      <c r="L916" s="474"/>
      <c r="M916" s="562"/>
      <c r="N916" s="561"/>
    </row>
    <row r="917" spans="1:14" s="478" customFormat="1" ht="20.100000000000001" customHeight="1" outlineLevel="2">
      <c r="A917" s="150"/>
      <c r="B917" s="286"/>
      <c r="C917" s="277"/>
      <c r="D917" s="155"/>
      <c r="E917" s="155"/>
      <c r="F917" s="262"/>
      <c r="G917" s="477"/>
      <c r="K917" s="354"/>
      <c r="L917" s="474"/>
      <c r="M917" s="562"/>
      <c r="N917" s="561"/>
    </row>
    <row r="918" spans="1:14" s="473" customFormat="1" ht="20.100000000000001" customHeight="1" outlineLevel="2">
      <c r="A918" s="193" t="s">
        <v>1618</v>
      </c>
      <c r="B918" s="118" t="s">
        <v>221</v>
      </c>
      <c r="C918" s="38"/>
      <c r="D918" s="285"/>
      <c r="E918" s="155"/>
      <c r="F918" s="268"/>
      <c r="G918" s="476"/>
      <c r="K918" s="354"/>
      <c r="L918" s="474"/>
      <c r="M918" s="561"/>
      <c r="N918" s="561"/>
    </row>
    <row r="919" spans="1:14" s="272" customFormat="1" ht="28.5" outlineLevel="2">
      <c r="A919" s="150" t="s">
        <v>1619</v>
      </c>
      <c r="B919" s="286" t="s">
        <v>222</v>
      </c>
      <c r="C919" s="152" t="s">
        <v>9</v>
      </c>
      <c r="D919" s="155">
        <v>388.84</v>
      </c>
      <c r="E919" s="155"/>
      <c r="F919" s="262">
        <f>TRUNC(E919*D919,2)</f>
        <v>0</v>
      </c>
      <c r="G919" s="475"/>
      <c r="K919" s="354"/>
      <c r="L919" s="474"/>
      <c r="M919" s="560"/>
      <c r="N919" s="561"/>
    </row>
    <row r="920" spans="1:14" s="272" customFormat="1" ht="20.100000000000001" customHeight="1" outlineLevel="2">
      <c r="A920" s="150"/>
      <c r="B920" s="286"/>
      <c r="C920" s="277"/>
      <c r="D920" s="155"/>
      <c r="E920" s="155"/>
      <c r="F920" s="262"/>
      <c r="G920" s="475"/>
      <c r="K920" s="354"/>
      <c r="L920" s="474"/>
      <c r="M920" s="560"/>
      <c r="N920" s="561"/>
    </row>
    <row r="921" spans="1:14" s="272" customFormat="1" ht="20.100000000000001" customHeight="1" outlineLevel="2">
      <c r="A921" s="193" t="s">
        <v>1620</v>
      </c>
      <c r="B921" s="118" t="s">
        <v>223</v>
      </c>
      <c r="C921" s="38"/>
      <c r="D921" s="285"/>
      <c r="E921" s="155"/>
      <c r="F921" s="268"/>
      <c r="G921" s="475"/>
      <c r="K921" s="354"/>
      <c r="L921" s="474"/>
      <c r="M921" s="560"/>
      <c r="N921" s="561"/>
    </row>
    <row r="922" spans="1:14" s="272" customFormat="1" ht="42.75" outlineLevel="2">
      <c r="A922" s="150" t="s">
        <v>1621</v>
      </c>
      <c r="B922" s="286" t="s">
        <v>224</v>
      </c>
      <c r="C922" s="152" t="s">
        <v>9</v>
      </c>
      <c r="D922" s="155">
        <v>180.63</v>
      </c>
      <c r="E922" s="155"/>
      <c r="F922" s="262">
        <f>TRUNC(E922*D922,2)</f>
        <v>0</v>
      </c>
      <c r="G922" s="475"/>
      <c r="K922" s="354"/>
      <c r="L922" s="474"/>
      <c r="M922" s="560"/>
      <c r="N922" s="561"/>
    </row>
    <row r="923" spans="1:14" s="272" customFormat="1" ht="28.5" outlineLevel="2">
      <c r="A923" s="150" t="s">
        <v>1622</v>
      </c>
      <c r="B923" s="286" t="s">
        <v>873</v>
      </c>
      <c r="C923" s="152" t="s">
        <v>9</v>
      </c>
      <c r="D923" s="155">
        <v>2914.61</v>
      </c>
      <c r="E923" s="155"/>
      <c r="F923" s="262">
        <f>TRUNC(E923*D923,2)</f>
        <v>0</v>
      </c>
      <c r="G923" s="475"/>
      <c r="K923" s="354"/>
      <c r="L923" s="474"/>
      <c r="M923" s="560"/>
      <c r="N923" s="561"/>
    </row>
    <row r="924" spans="1:14" s="272" customFormat="1" ht="20.100000000000001" customHeight="1" outlineLevel="2">
      <c r="A924" s="150"/>
      <c r="B924" s="286"/>
      <c r="C924" s="277"/>
      <c r="D924" s="155"/>
      <c r="E924" s="155"/>
      <c r="F924" s="262"/>
      <c r="G924" s="475"/>
      <c r="K924" s="354"/>
      <c r="L924" s="474"/>
      <c r="M924" s="560"/>
      <c r="N924" s="561"/>
    </row>
    <row r="925" spans="1:14" s="272" customFormat="1" ht="20.100000000000001" customHeight="1" outlineLevel="2">
      <c r="A925" s="193" t="s">
        <v>1623</v>
      </c>
      <c r="B925" s="118" t="s">
        <v>225</v>
      </c>
      <c r="C925" s="38"/>
      <c r="D925" s="285"/>
      <c r="E925" s="155"/>
      <c r="F925" s="268"/>
      <c r="G925" s="475"/>
      <c r="K925" s="354"/>
      <c r="L925" s="474"/>
      <c r="M925" s="560"/>
      <c r="N925" s="561"/>
    </row>
    <row r="926" spans="1:14" s="272" customFormat="1" ht="28.5" outlineLevel="2">
      <c r="A926" s="150" t="s">
        <v>1624</v>
      </c>
      <c r="B926" s="286" t="s">
        <v>3624</v>
      </c>
      <c r="C926" s="152" t="s">
        <v>9</v>
      </c>
      <c r="D926" s="155">
        <v>2422.0500000000002</v>
      </c>
      <c r="E926" s="155"/>
      <c r="F926" s="262">
        <f>TRUNC(E926*D926,2)</f>
        <v>0</v>
      </c>
      <c r="G926" s="475"/>
      <c r="K926" s="354"/>
      <c r="L926" s="474"/>
      <c r="M926" s="560"/>
      <c r="N926" s="561"/>
    </row>
    <row r="927" spans="1:14" s="272" customFormat="1" ht="20.100000000000001" customHeight="1" outlineLevel="1">
      <c r="A927" s="260"/>
      <c r="B927" s="119"/>
      <c r="C927" s="261"/>
      <c r="D927" s="112"/>
      <c r="E927" s="112"/>
      <c r="F927" s="262"/>
      <c r="G927" s="475"/>
      <c r="K927" s="354"/>
      <c r="M927" s="560"/>
      <c r="N927" s="560"/>
    </row>
    <row r="928" spans="1:14" s="272" customFormat="1" ht="20.100000000000001" customHeight="1" outlineLevel="1">
      <c r="A928" s="263" t="s">
        <v>1625</v>
      </c>
      <c r="B928" s="264" t="s">
        <v>226</v>
      </c>
      <c r="C928" s="60"/>
      <c r="D928" s="265"/>
      <c r="E928" s="266"/>
      <c r="F928" s="267">
        <f>SUBTOTAL(9,F929:F967)</f>
        <v>0</v>
      </c>
      <c r="G928" s="475" t="s">
        <v>3139</v>
      </c>
      <c r="H928" s="460">
        <f>+F928</f>
        <v>0</v>
      </c>
      <c r="K928" s="354"/>
      <c r="L928" s="479"/>
      <c r="M928" s="560"/>
      <c r="N928" s="560"/>
    </row>
    <row r="929" spans="1:14" s="272" customFormat="1" ht="20.100000000000001" customHeight="1" outlineLevel="2">
      <c r="A929" s="193" t="s">
        <v>1626</v>
      </c>
      <c r="B929" s="118" t="s">
        <v>228</v>
      </c>
      <c r="C929" s="38"/>
      <c r="D929" s="436"/>
      <c r="E929" s="112"/>
      <c r="F929" s="268"/>
      <c r="G929" s="475"/>
      <c r="K929" s="354"/>
      <c r="M929" s="560"/>
      <c r="N929" s="560"/>
    </row>
    <row r="930" spans="1:14" s="473" customFormat="1" ht="28.5" outlineLevel="2">
      <c r="A930" s="150" t="s">
        <v>1627</v>
      </c>
      <c r="B930" s="286" t="s">
        <v>230</v>
      </c>
      <c r="C930" s="152" t="s">
        <v>307</v>
      </c>
      <c r="D930" s="437">
        <v>262</v>
      </c>
      <c r="E930" s="112"/>
      <c r="F930" s="262">
        <f t="shared" ref="F930:F937" si="29">TRUNC(E930*D930,2)</f>
        <v>0</v>
      </c>
      <c r="G930" s="476"/>
      <c r="K930" s="354"/>
      <c r="M930" s="561"/>
      <c r="N930" s="561"/>
    </row>
    <row r="931" spans="1:14" s="272" customFormat="1" ht="28.5" outlineLevel="2">
      <c r="A931" s="150" t="s">
        <v>1628</v>
      </c>
      <c r="B931" s="286" t="s">
        <v>232</v>
      </c>
      <c r="C931" s="152" t="s">
        <v>307</v>
      </c>
      <c r="D931" s="437">
        <v>46</v>
      </c>
      <c r="E931" s="112"/>
      <c r="F931" s="262">
        <f t="shared" si="29"/>
        <v>0</v>
      </c>
      <c r="G931" s="475"/>
      <c r="K931" s="354"/>
      <c r="M931" s="560"/>
      <c r="N931" s="560"/>
    </row>
    <row r="932" spans="1:14" s="272" customFormat="1" ht="28.5" outlineLevel="2">
      <c r="A932" s="150" t="s">
        <v>1629</v>
      </c>
      <c r="B932" s="286" t="s">
        <v>233</v>
      </c>
      <c r="C932" s="152" t="s">
        <v>307</v>
      </c>
      <c r="D932" s="437">
        <v>35</v>
      </c>
      <c r="E932" s="112"/>
      <c r="F932" s="262">
        <f t="shared" si="29"/>
        <v>0</v>
      </c>
      <c r="G932" s="475"/>
      <c r="K932" s="354"/>
      <c r="M932" s="560"/>
      <c r="N932" s="560"/>
    </row>
    <row r="933" spans="1:14" s="272" customFormat="1" ht="28.5" outlineLevel="2">
      <c r="A933" s="150" t="s">
        <v>1630</v>
      </c>
      <c r="B933" s="286" t="s">
        <v>234</v>
      </c>
      <c r="C933" s="152" t="s">
        <v>307</v>
      </c>
      <c r="D933" s="437">
        <v>248</v>
      </c>
      <c r="E933" s="112"/>
      <c r="F933" s="262">
        <f t="shared" si="29"/>
        <v>0</v>
      </c>
      <c r="G933" s="475"/>
      <c r="K933" s="354"/>
      <c r="M933" s="560"/>
      <c r="N933" s="560"/>
    </row>
    <row r="934" spans="1:14" s="272" customFormat="1" ht="28.5" outlineLevel="2">
      <c r="A934" s="150" t="s">
        <v>1631</v>
      </c>
      <c r="B934" s="286" t="s">
        <v>235</v>
      </c>
      <c r="C934" s="152" t="s">
        <v>307</v>
      </c>
      <c r="D934" s="437">
        <v>46</v>
      </c>
      <c r="E934" s="112"/>
      <c r="F934" s="262">
        <f t="shared" si="29"/>
        <v>0</v>
      </c>
      <c r="G934" s="475"/>
      <c r="K934" s="354"/>
      <c r="M934" s="560"/>
      <c r="N934" s="560"/>
    </row>
    <row r="935" spans="1:14" s="272" customFormat="1" ht="28.5" outlineLevel="2">
      <c r="A935" s="150" t="s">
        <v>1632</v>
      </c>
      <c r="B935" s="286" t="s">
        <v>236</v>
      </c>
      <c r="C935" s="152" t="s">
        <v>307</v>
      </c>
      <c r="D935" s="437">
        <v>2</v>
      </c>
      <c r="E935" s="112"/>
      <c r="F935" s="262">
        <f t="shared" si="29"/>
        <v>0</v>
      </c>
      <c r="G935" s="475"/>
      <c r="K935" s="354"/>
      <c r="M935" s="560"/>
      <c r="N935" s="560"/>
    </row>
    <row r="936" spans="1:14" s="272" customFormat="1" ht="28.5" outlineLevel="2">
      <c r="A936" s="150" t="s">
        <v>1633</v>
      </c>
      <c r="B936" s="286" t="s">
        <v>237</v>
      </c>
      <c r="C936" s="152" t="s">
        <v>307</v>
      </c>
      <c r="D936" s="437">
        <v>77</v>
      </c>
      <c r="E936" s="112"/>
      <c r="F936" s="262">
        <f t="shared" si="29"/>
        <v>0</v>
      </c>
      <c r="G936" s="475"/>
      <c r="K936" s="354"/>
      <c r="M936" s="560"/>
      <c r="N936" s="560"/>
    </row>
    <row r="937" spans="1:14" s="272" customFormat="1" ht="28.5" outlineLevel="2">
      <c r="A937" s="150" t="s">
        <v>1634</v>
      </c>
      <c r="B937" s="286" t="s">
        <v>238</v>
      </c>
      <c r="C937" s="152" t="s">
        <v>307</v>
      </c>
      <c r="D937" s="437">
        <v>30</v>
      </c>
      <c r="E937" s="112"/>
      <c r="F937" s="262">
        <f t="shared" si="29"/>
        <v>0</v>
      </c>
      <c r="G937" s="475"/>
      <c r="K937" s="354"/>
      <c r="M937" s="560"/>
      <c r="N937" s="560"/>
    </row>
    <row r="938" spans="1:14" s="272" customFormat="1" ht="20.100000000000001" customHeight="1" outlineLevel="2">
      <c r="A938" s="150"/>
      <c r="B938" s="286"/>
      <c r="C938" s="277"/>
      <c r="D938" s="437"/>
      <c r="E938" s="112"/>
      <c r="F938" s="262"/>
      <c r="G938" s="475"/>
      <c r="K938" s="354"/>
      <c r="M938" s="560"/>
      <c r="N938" s="560"/>
    </row>
    <row r="939" spans="1:14" s="272" customFormat="1" ht="20.100000000000001" customHeight="1" outlineLevel="2">
      <c r="A939" s="193" t="s">
        <v>1635</v>
      </c>
      <c r="B939" s="118" t="s">
        <v>240</v>
      </c>
      <c r="C939" s="38"/>
      <c r="D939" s="436"/>
      <c r="E939" s="112"/>
      <c r="F939" s="268"/>
      <c r="G939" s="475"/>
      <c r="K939" s="354"/>
      <c r="M939" s="560"/>
      <c r="N939" s="560"/>
    </row>
    <row r="940" spans="1:14" s="272" customFormat="1" ht="28.5" outlineLevel="2">
      <c r="A940" s="150" t="s">
        <v>1636</v>
      </c>
      <c r="B940" s="286" t="s">
        <v>242</v>
      </c>
      <c r="C940" s="152" t="s">
        <v>307</v>
      </c>
      <c r="D940" s="437">
        <v>262</v>
      </c>
      <c r="E940" s="112"/>
      <c r="F940" s="262">
        <f>TRUNC(E940*D940,2)</f>
        <v>0</v>
      </c>
      <c r="G940" s="475"/>
      <c r="K940" s="354"/>
      <c r="M940" s="560"/>
      <c r="N940" s="560"/>
    </row>
    <row r="941" spans="1:14" s="272" customFormat="1" ht="28.5" outlineLevel="2">
      <c r="A941" s="150" t="s">
        <v>1637</v>
      </c>
      <c r="B941" s="286" t="s">
        <v>243</v>
      </c>
      <c r="C941" s="152" t="s">
        <v>307</v>
      </c>
      <c r="D941" s="437">
        <v>77</v>
      </c>
      <c r="E941" s="112"/>
      <c r="F941" s="262">
        <f>TRUNC(E941*D941,2)</f>
        <v>0</v>
      </c>
      <c r="G941" s="475"/>
      <c r="K941" s="354"/>
      <c r="M941" s="560"/>
      <c r="N941" s="560"/>
    </row>
    <row r="942" spans="1:14" s="272" customFormat="1" ht="28.5" outlineLevel="2">
      <c r="A942" s="150" t="s">
        <v>1638</v>
      </c>
      <c r="B942" s="286" t="s">
        <v>244</v>
      </c>
      <c r="C942" s="152" t="s">
        <v>307</v>
      </c>
      <c r="D942" s="437">
        <v>343</v>
      </c>
      <c r="E942" s="112"/>
      <c r="F942" s="262">
        <f>TRUNC(E942*D942,2)</f>
        <v>0</v>
      </c>
      <c r="G942" s="475"/>
      <c r="K942" s="354"/>
      <c r="M942" s="560"/>
      <c r="N942" s="560"/>
    </row>
    <row r="943" spans="1:14" s="272" customFormat="1" ht="28.5" outlineLevel="2">
      <c r="A943" s="150" t="s">
        <v>1639</v>
      </c>
      <c r="B943" s="286" t="s">
        <v>245</v>
      </c>
      <c r="C943" s="152" t="s">
        <v>307</v>
      </c>
      <c r="D943" s="437">
        <v>297</v>
      </c>
      <c r="E943" s="112"/>
      <c r="F943" s="262">
        <f t="shared" ref="F943:F957" si="30">TRUNC(E943*D943,2)</f>
        <v>0</v>
      </c>
      <c r="G943" s="475"/>
      <c r="K943" s="354"/>
      <c r="M943" s="560"/>
      <c r="N943" s="560"/>
    </row>
    <row r="944" spans="1:14" s="272" customFormat="1" ht="42.75" outlineLevel="2">
      <c r="A944" s="150" t="s">
        <v>1640</v>
      </c>
      <c r="B944" s="286" t="s">
        <v>246</v>
      </c>
      <c r="C944" s="152" t="s">
        <v>307</v>
      </c>
      <c r="D944" s="437">
        <v>250</v>
      </c>
      <c r="E944" s="112"/>
      <c r="F944" s="262">
        <f t="shared" si="30"/>
        <v>0</v>
      </c>
      <c r="G944" s="475"/>
      <c r="K944" s="354"/>
      <c r="M944" s="560"/>
      <c r="N944" s="560"/>
    </row>
    <row r="945" spans="1:14" s="272" customFormat="1" ht="28.5" outlineLevel="2">
      <c r="A945" s="150" t="s">
        <v>1641</v>
      </c>
      <c r="B945" s="286" t="s">
        <v>247</v>
      </c>
      <c r="C945" s="152" t="s">
        <v>307</v>
      </c>
      <c r="D945" s="437">
        <v>70</v>
      </c>
      <c r="E945" s="112"/>
      <c r="F945" s="262">
        <f t="shared" si="30"/>
        <v>0</v>
      </c>
      <c r="G945" s="475"/>
      <c r="K945" s="354"/>
      <c r="M945" s="560"/>
      <c r="N945" s="560"/>
    </row>
    <row r="946" spans="1:14" s="272" customFormat="1" ht="28.5" outlineLevel="2">
      <c r="A946" s="150" t="s">
        <v>1642</v>
      </c>
      <c r="B946" s="286" t="s">
        <v>248</v>
      </c>
      <c r="C946" s="152" t="s">
        <v>307</v>
      </c>
      <c r="D946" s="437">
        <v>138</v>
      </c>
      <c r="E946" s="112"/>
      <c r="F946" s="262">
        <f t="shared" si="30"/>
        <v>0</v>
      </c>
      <c r="G946" s="475"/>
      <c r="K946" s="354"/>
      <c r="M946" s="560"/>
      <c r="N946" s="560"/>
    </row>
    <row r="947" spans="1:14" s="272" customFormat="1" ht="42.75" outlineLevel="2">
      <c r="A947" s="150" t="s">
        <v>1643</v>
      </c>
      <c r="B947" s="286" t="s">
        <v>249</v>
      </c>
      <c r="C947" s="152" t="s">
        <v>307</v>
      </c>
      <c r="D947" s="437">
        <v>12</v>
      </c>
      <c r="E947" s="112"/>
      <c r="F947" s="262">
        <f t="shared" si="30"/>
        <v>0</v>
      </c>
      <c r="G947" s="475"/>
      <c r="K947" s="354"/>
      <c r="M947" s="560"/>
      <c r="N947" s="560"/>
    </row>
    <row r="948" spans="1:14" s="272" customFormat="1" ht="28.5" outlineLevel="2">
      <c r="A948" s="150" t="s">
        <v>1644</v>
      </c>
      <c r="B948" s="286" t="s">
        <v>250</v>
      </c>
      <c r="C948" s="152" t="s">
        <v>307</v>
      </c>
      <c r="D948" s="437">
        <v>58</v>
      </c>
      <c r="E948" s="112"/>
      <c r="F948" s="262">
        <f t="shared" si="30"/>
        <v>0</v>
      </c>
      <c r="G948" s="475"/>
      <c r="K948" s="354"/>
      <c r="M948" s="560"/>
      <c r="N948" s="560"/>
    </row>
    <row r="949" spans="1:14" s="272" customFormat="1" ht="28.5" outlineLevel="2">
      <c r="A949" s="150" t="s">
        <v>1645</v>
      </c>
      <c r="B949" s="286" t="s">
        <v>251</v>
      </c>
      <c r="C949" s="152" t="s">
        <v>307</v>
      </c>
      <c r="D949" s="437">
        <v>28</v>
      </c>
      <c r="E949" s="112"/>
      <c r="F949" s="262">
        <f t="shared" si="30"/>
        <v>0</v>
      </c>
      <c r="G949" s="475"/>
      <c r="K949" s="354"/>
      <c r="M949" s="560"/>
      <c r="N949" s="560"/>
    </row>
    <row r="950" spans="1:14" s="473" customFormat="1" ht="28.5" outlineLevel="2">
      <c r="A950" s="150" t="s">
        <v>1646</v>
      </c>
      <c r="B950" s="286" t="s">
        <v>252</v>
      </c>
      <c r="C950" s="152" t="s">
        <v>307</v>
      </c>
      <c r="D950" s="437">
        <v>16</v>
      </c>
      <c r="E950" s="112"/>
      <c r="F950" s="262">
        <f t="shared" si="30"/>
        <v>0</v>
      </c>
      <c r="G950" s="476"/>
      <c r="K950" s="354"/>
      <c r="M950" s="561"/>
      <c r="N950" s="561"/>
    </row>
    <row r="951" spans="1:14" s="272" customFormat="1" ht="28.5" outlineLevel="2">
      <c r="A951" s="150" t="s">
        <v>1647</v>
      </c>
      <c r="B951" s="286" t="s">
        <v>5147</v>
      </c>
      <c r="C951" s="152" t="s">
        <v>307</v>
      </c>
      <c r="D951" s="437">
        <v>59</v>
      </c>
      <c r="E951" s="112"/>
      <c r="F951" s="262">
        <f t="shared" si="30"/>
        <v>0</v>
      </c>
      <c r="G951" s="475"/>
      <c r="K951" s="354"/>
      <c r="M951" s="560"/>
      <c r="N951" s="560"/>
    </row>
    <row r="952" spans="1:14" s="272" customFormat="1" ht="28.5" outlineLevel="2">
      <c r="A952" s="150" t="s">
        <v>1648</v>
      </c>
      <c r="B952" s="286" t="s">
        <v>5148</v>
      </c>
      <c r="C952" s="152" t="s">
        <v>307</v>
      </c>
      <c r="D952" s="437">
        <v>30</v>
      </c>
      <c r="E952" s="112"/>
      <c r="F952" s="262">
        <f t="shared" si="30"/>
        <v>0</v>
      </c>
      <c r="G952" s="475"/>
      <c r="K952" s="354"/>
      <c r="M952" s="560"/>
      <c r="N952" s="560"/>
    </row>
    <row r="953" spans="1:14" s="272" customFormat="1" ht="28.5" outlineLevel="2">
      <c r="A953" s="150" t="s">
        <v>1649</v>
      </c>
      <c r="B953" s="286" t="s">
        <v>253</v>
      </c>
      <c r="C953" s="152" t="s">
        <v>307</v>
      </c>
      <c r="D953" s="437">
        <v>16</v>
      </c>
      <c r="E953" s="112"/>
      <c r="F953" s="262">
        <f t="shared" si="30"/>
        <v>0</v>
      </c>
      <c r="G953" s="475"/>
      <c r="K953" s="354"/>
      <c r="M953" s="560"/>
      <c r="N953" s="560"/>
    </row>
    <row r="954" spans="1:14" s="272" customFormat="1" ht="28.5" outlineLevel="2">
      <c r="A954" s="150" t="s">
        <v>1650</v>
      </c>
      <c r="B954" s="286" t="s">
        <v>254</v>
      </c>
      <c r="C954" s="152" t="s">
        <v>307</v>
      </c>
      <c r="D954" s="437">
        <v>12</v>
      </c>
      <c r="E954" s="112"/>
      <c r="F954" s="262">
        <f t="shared" si="30"/>
        <v>0</v>
      </c>
      <c r="G954" s="475"/>
      <c r="K954" s="354"/>
      <c r="M954" s="560"/>
      <c r="N954" s="560"/>
    </row>
    <row r="955" spans="1:14" s="272" customFormat="1" ht="28.5" outlineLevel="2">
      <c r="A955" s="150" t="s">
        <v>1651</v>
      </c>
      <c r="B955" s="286" t="s">
        <v>255</v>
      </c>
      <c r="C955" s="152" t="s">
        <v>307</v>
      </c>
      <c r="D955" s="437">
        <v>35</v>
      </c>
      <c r="E955" s="112"/>
      <c r="F955" s="262">
        <f t="shared" si="30"/>
        <v>0</v>
      </c>
      <c r="G955" s="475"/>
      <c r="K955" s="354"/>
      <c r="M955" s="560"/>
      <c r="N955" s="560"/>
    </row>
    <row r="956" spans="1:14" s="272" customFormat="1" ht="42.75" outlineLevel="2">
      <c r="A956" s="150" t="s">
        <v>1652</v>
      </c>
      <c r="B956" s="286" t="s">
        <v>256</v>
      </c>
      <c r="C956" s="152" t="s">
        <v>307</v>
      </c>
      <c r="D956" s="437">
        <v>46</v>
      </c>
      <c r="E956" s="112"/>
      <c r="F956" s="262">
        <f t="shared" si="30"/>
        <v>0</v>
      </c>
      <c r="G956" s="475"/>
      <c r="K956" s="354"/>
      <c r="M956" s="560"/>
      <c r="N956" s="560"/>
    </row>
    <row r="957" spans="1:14" s="272" customFormat="1" ht="28.5" outlineLevel="2">
      <c r="A957" s="150" t="s">
        <v>1653</v>
      </c>
      <c r="B957" s="286" t="s">
        <v>257</v>
      </c>
      <c r="C957" s="152" t="s">
        <v>307</v>
      </c>
      <c r="D957" s="437">
        <v>46</v>
      </c>
      <c r="E957" s="112"/>
      <c r="F957" s="262">
        <f t="shared" si="30"/>
        <v>0</v>
      </c>
      <c r="G957" s="475"/>
      <c r="K957" s="354"/>
      <c r="M957" s="560"/>
      <c r="N957" s="560"/>
    </row>
    <row r="958" spans="1:14" s="272" customFormat="1" ht="20.100000000000001" customHeight="1" outlineLevel="2">
      <c r="A958" s="150"/>
      <c r="B958" s="286"/>
      <c r="C958" s="277"/>
      <c r="D958" s="437"/>
      <c r="E958" s="112"/>
      <c r="F958" s="262"/>
      <c r="G958" s="475"/>
      <c r="K958" s="354"/>
      <c r="M958" s="560"/>
      <c r="N958" s="560"/>
    </row>
    <row r="959" spans="1:14" s="478" customFormat="1" ht="20.100000000000001" customHeight="1" outlineLevel="2">
      <c r="A959" s="193" t="s">
        <v>1654</v>
      </c>
      <c r="B959" s="118" t="s">
        <v>259</v>
      </c>
      <c r="C959" s="38"/>
      <c r="D959" s="436"/>
      <c r="E959" s="112"/>
      <c r="F959" s="268"/>
      <c r="G959" s="477"/>
      <c r="K959" s="354"/>
      <c r="M959" s="562"/>
      <c r="N959" s="562"/>
    </row>
    <row r="960" spans="1:14" s="473" customFormat="1" ht="28.5" outlineLevel="2">
      <c r="A960" s="150" t="s">
        <v>1655</v>
      </c>
      <c r="B960" s="286" t="s">
        <v>261</v>
      </c>
      <c r="C960" s="152" t="s">
        <v>307</v>
      </c>
      <c r="D960" s="437">
        <v>77</v>
      </c>
      <c r="E960" s="112"/>
      <c r="F960" s="262">
        <f t="shared" ref="F960:F966" si="31">TRUNC(E960*D960,2)</f>
        <v>0</v>
      </c>
      <c r="G960" s="476"/>
      <c r="K960" s="354"/>
      <c r="M960" s="561"/>
      <c r="N960" s="561"/>
    </row>
    <row r="961" spans="1:14" s="272" customFormat="1" ht="28.5" outlineLevel="2">
      <c r="A961" s="150" t="s">
        <v>1656</v>
      </c>
      <c r="B961" s="286" t="s">
        <v>262</v>
      </c>
      <c r="C961" s="152" t="s">
        <v>307</v>
      </c>
      <c r="D961" s="437">
        <v>248</v>
      </c>
      <c r="E961" s="112"/>
      <c r="F961" s="262">
        <f t="shared" si="31"/>
        <v>0</v>
      </c>
      <c r="G961" s="475"/>
      <c r="K961" s="354"/>
      <c r="M961" s="560"/>
      <c r="N961" s="560"/>
    </row>
    <row r="962" spans="1:14" s="272" customFormat="1" ht="28.5" outlineLevel="2">
      <c r="A962" s="150" t="s">
        <v>1657</v>
      </c>
      <c r="B962" s="286" t="s">
        <v>263</v>
      </c>
      <c r="C962" s="152" t="s">
        <v>307</v>
      </c>
      <c r="D962" s="437">
        <v>46</v>
      </c>
      <c r="E962" s="112"/>
      <c r="F962" s="262">
        <f t="shared" si="31"/>
        <v>0</v>
      </c>
      <c r="G962" s="475"/>
      <c r="K962" s="354"/>
      <c r="M962" s="560"/>
      <c r="N962" s="560"/>
    </row>
    <row r="963" spans="1:14" s="272" customFormat="1" ht="71.25" outlineLevel="2">
      <c r="A963" s="150" t="s">
        <v>1658</v>
      </c>
      <c r="B963" s="286" t="s">
        <v>264</v>
      </c>
      <c r="C963" s="152" t="s">
        <v>307</v>
      </c>
      <c r="D963" s="437">
        <v>53</v>
      </c>
      <c r="E963" s="112"/>
      <c r="F963" s="262">
        <f t="shared" si="31"/>
        <v>0</v>
      </c>
      <c r="G963" s="475"/>
      <c r="K963" s="354"/>
      <c r="M963" s="560"/>
      <c r="N963" s="560"/>
    </row>
    <row r="964" spans="1:14" s="272" customFormat="1" ht="28.5" outlineLevel="2">
      <c r="A964" s="150" t="s">
        <v>1659</v>
      </c>
      <c r="B964" s="286" t="s">
        <v>265</v>
      </c>
      <c r="C964" s="152" t="s">
        <v>307</v>
      </c>
      <c r="D964" s="437">
        <v>70</v>
      </c>
      <c r="E964" s="112"/>
      <c r="F964" s="262">
        <f t="shared" si="31"/>
        <v>0</v>
      </c>
      <c r="G964" s="475"/>
      <c r="K964" s="354"/>
      <c r="M964" s="560"/>
      <c r="N964" s="560"/>
    </row>
    <row r="965" spans="1:14" s="473" customFormat="1" ht="28.5" outlineLevel="2">
      <c r="A965" s="150" t="s">
        <v>1660</v>
      </c>
      <c r="B965" s="286" t="s">
        <v>266</v>
      </c>
      <c r="C965" s="152" t="s">
        <v>307</v>
      </c>
      <c r="D965" s="437">
        <v>46</v>
      </c>
      <c r="E965" s="112"/>
      <c r="F965" s="262">
        <f t="shared" si="31"/>
        <v>0</v>
      </c>
      <c r="G965" s="476"/>
      <c r="K965" s="354"/>
      <c r="M965" s="561"/>
      <c r="N965" s="561"/>
    </row>
    <row r="966" spans="1:14" s="272" customFormat="1" ht="28.5" outlineLevel="2">
      <c r="A966" s="150" t="s">
        <v>1661</v>
      </c>
      <c r="B966" s="286" t="s">
        <v>267</v>
      </c>
      <c r="C966" s="152" t="s">
        <v>307</v>
      </c>
      <c r="D966" s="437">
        <v>76</v>
      </c>
      <c r="E966" s="112"/>
      <c r="F966" s="262">
        <f t="shared" si="31"/>
        <v>0</v>
      </c>
      <c r="G966" s="475"/>
      <c r="K966" s="354"/>
      <c r="M966" s="560"/>
      <c r="N966" s="560"/>
    </row>
    <row r="967" spans="1:14" s="272" customFormat="1" ht="20.100000000000001" customHeight="1" outlineLevel="1">
      <c r="A967" s="260"/>
      <c r="B967" s="119"/>
      <c r="C967" s="261"/>
      <c r="D967" s="112"/>
      <c r="E967" s="112"/>
      <c r="F967" s="262"/>
      <c r="G967" s="475"/>
      <c r="K967" s="354"/>
      <c r="M967" s="560"/>
      <c r="N967" s="560"/>
    </row>
    <row r="968" spans="1:14" s="454" customFormat="1" ht="20.100000000000001" customHeight="1" outlineLevel="1">
      <c r="A968" s="108" t="s">
        <v>1662</v>
      </c>
      <c r="B968" s="117" t="s">
        <v>268</v>
      </c>
      <c r="C968" s="60"/>
      <c r="D968" s="73"/>
      <c r="E968" s="100"/>
      <c r="F968" s="110">
        <f>SUBTOTAL(9,F969:F1003)</f>
        <v>0</v>
      </c>
      <c r="G968" s="475" t="s">
        <v>3140</v>
      </c>
      <c r="H968" s="460">
        <f>+F968</f>
        <v>0</v>
      </c>
      <c r="K968" s="354"/>
      <c r="L968" s="354"/>
      <c r="M968" s="555"/>
      <c r="N968" s="555"/>
    </row>
    <row r="969" spans="1:14" s="367" customFormat="1" ht="20.100000000000001" customHeight="1" outlineLevel="2">
      <c r="A969" s="11" t="s">
        <v>1663</v>
      </c>
      <c r="B969" s="30" t="s">
        <v>270</v>
      </c>
      <c r="C969" s="38"/>
      <c r="D969" s="75"/>
      <c r="E969" s="72"/>
      <c r="F969" s="102"/>
      <c r="G969" s="468"/>
      <c r="K969" s="354"/>
      <c r="M969" s="558"/>
      <c r="N969" s="558"/>
    </row>
    <row r="970" spans="1:14" s="454" customFormat="1" ht="57" outlineLevel="2">
      <c r="A970" s="2" t="s">
        <v>1664</v>
      </c>
      <c r="B970" s="119" t="s">
        <v>5463</v>
      </c>
      <c r="C970" s="6" t="s">
        <v>73</v>
      </c>
      <c r="D970" s="72">
        <v>253.15</v>
      </c>
      <c r="E970" s="72"/>
      <c r="F970" s="101">
        <f>TRUNC(E970*D970,2)</f>
        <v>0</v>
      </c>
      <c r="G970" s="453"/>
      <c r="K970" s="354"/>
      <c r="M970" s="555"/>
      <c r="N970" s="555"/>
    </row>
    <row r="971" spans="1:14" s="454" customFormat="1" ht="42.75" outlineLevel="2">
      <c r="A971" s="2" t="s">
        <v>1665</v>
      </c>
      <c r="B971" s="119" t="s">
        <v>5464</v>
      </c>
      <c r="C971" s="6" t="s">
        <v>73</v>
      </c>
      <c r="D971" s="72">
        <v>35.08</v>
      </c>
      <c r="E971" s="72"/>
      <c r="F971" s="101">
        <f>TRUNC(E971*D971,2)</f>
        <v>0</v>
      </c>
      <c r="G971" s="453"/>
      <c r="K971" s="354"/>
      <c r="M971" s="555"/>
      <c r="N971" s="555"/>
    </row>
    <row r="972" spans="1:14" s="367" customFormat="1" ht="42.75" outlineLevel="2">
      <c r="A972" s="2" t="s">
        <v>1666</v>
      </c>
      <c r="B972" s="119" t="s">
        <v>5465</v>
      </c>
      <c r="C972" s="6" t="s">
        <v>73</v>
      </c>
      <c r="D972" s="72">
        <v>54.41</v>
      </c>
      <c r="E972" s="72"/>
      <c r="F972" s="101">
        <f>TRUNC(E972*D972,2)</f>
        <v>0</v>
      </c>
      <c r="G972" s="468"/>
      <c r="K972" s="354"/>
      <c r="M972" s="558"/>
      <c r="N972" s="558"/>
    </row>
    <row r="973" spans="1:14" s="454" customFormat="1" ht="57" outlineLevel="2">
      <c r="A973" s="2" t="s">
        <v>1667</v>
      </c>
      <c r="B973" s="119" t="s">
        <v>5466</v>
      </c>
      <c r="C973" s="6" t="s">
        <v>73</v>
      </c>
      <c r="D973" s="72">
        <v>11.21</v>
      </c>
      <c r="E973" s="72"/>
      <c r="F973" s="101">
        <f>TRUNC(E973*D973,2)</f>
        <v>0</v>
      </c>
      <c r="G973" s="453"/>
      <c r="K973" s="354"/>
      <c r="M973" s="555"/>
      <c r="N973" s="555"/>
    </row>
    <row r="974" spans="1:14" s="454" customFormat="1" ht="20.100000000000001" customHeight="1" outlineLevel="2">
      <c r="A974" s="2"/>
      <c r="B974" s="119"/>
      <c r="C974" s="61"/>
      <c r="D974" s="72"/>
      <c r="E974" s="72"/>
      <c r="F974" s="99"/>
      <c r="G974" s="453"/>
      <c r="K974" s="354"/>
      <c r="M974" s="555"/>
      <c r="N974" s="555"/>
    </row>
    <row r="975" spans="1:14" s="454" customFormat="1" ht="20.100000000000001" customHeight="1" outlineLevel="2">
      <c r="A975" s="11" t="s">
        <v>1670</v>
      </c>
      <c r="B975" s="30" t="s">
        <v>272</v>
      </c>
      <c r="C975" s="38"/>
      <c r="D975" s="75"/>
      <c r="E975" s="72"/>
      <c r="F975" s="102"/>
      <c r="G975" s="453"/>
      <c r="K975" s="354"/>
      <c r="M975" s="555"/>
      <c r="N975" s="555"/>
    </row>
    <row r="976" spans="1:14" s="454" customFormat="1" ht="28.5" outlineLevel="2">
      <c r="A976" s="2" t="s">
        <v>1671</v>
      </c>
      <c r="B976" s="119" t="s">
        <v>5467</v>
      </c>
      <c r="C976" s="6" t="s">
        <v>9</v>
      </c>
      <c r="D976" s="72">
        <v>505.87</v>
      </c>
      <c r="E976" s="72"/>
      <c r="F976" s="101">
        <f>TRUNC(E976*D976,2)</f>
        <v>0</v>
      </c>
      <c r="G976" s="453"/>
      <c r="K976" s="354"/>
      <c r="M976" s="555"/>
      <c r="N976" s="555"/>
    </row>
    <row r="977" spans="1:14" s="367" customFormat="1" ht="28.5" outlineLevel="2">
      <c r="A977" s="2" t="s">
        <v>1672</v>
      </c>
      <c r="B977" s="119" t="s">
        <v>5468</v>
      </c>
      <c r="C977" s="6" t="s">
        <v>9</v>
      </c>
      <c r="D977" s="72">
        <v>246.41</v>
      </c>
      <c r="E977" s="72"/>
      <c r="F977" s="101">
        <f>TRUNC(E977*D977,2)</f>
        <v>0</v>
      </c>
      <c r="G977" s="468"/>
      <c r="K977" s="354"/>
      <c r="M977" s="558"/>
      <c r="N977" s="558"/>
    </row>
    <row r="978" spans="1:14" s="367" customFormat="1" ht="20.100000000000001" customHeight="1" outlineLevel="2">
      <c r="A978" s="2"/>
      <c r="B978" s="119"/>
      <c r="C978" s="61"/>
      <c r="D978" s="72"/>
      <c r="E978" s="72"/>
      <c r="F978" s="101"/>
      <c r="G978" s="468"/>
      <c r="K978" s="354"/>
      <c r="M978" s="558"/>
      <c r="N978" s="558"/>
    </row>
    <row r="979" spans="1:14" s="454" customFormat="1" ht="20.100000000000001" customHeight="1" outlineLevel="2">
      <c r="A979" s="11" t="s">
        <v>1673</v>
      </c>
      <c r="B979" s="30" t="s">
        <v>273</v>
      </c>
      <c r="C979" s="38"/>
      <c r="D979" s="75"/>
      <c r="E979" s="72"/>
      <c r="F979" s="102"/>
      <c r="G979" s="453"/>
      <c r="K979" s="354"/>
      <c r="M979" s="555"/>
      <c r="N979" s="555"/>
    </row>
    <row r="980" spans="1:14" s="454" customFormat="1" ht="42.75" outlineLevel="2">
      <c r="A980" s="2" t="s">
        <v>1674</v>
      </c>
      <c r="B980" s="119" t="s">
        <v>5469</v>
      </c>
      <c r="C980" s="6" t="s">
        <v>73</v>
      </c>
      <c r="D980" s="72">
        <v>205.51</v>
      </c>
      <c r="E980" s="72"/>
      <c r="F980" s="101">
        <f>TRUNC(E980*D980,2)</f>
        <v>0</v>
      </c>
      <c r="G980" s="453"/>
      <c r="K980" s="354"/>
      <c r="M980" s="555"/>
      <c r="N980" s="555"/>
    </row>
    <row r="981" spans="1:14" s="454" customFormat="1" ht="42.75" outlineLevel="2">
      <c r="A981" s="2" t="s">
        <v>1675</v>
      </c>
      <c r="B981" s="119" t="s">
        <v>5470</v>
      </c>
      <c r="C981" s="6" t="s">
        <v>73</v>
      </c>
      <c r="D981" s="72">
        <v>64.540000000000006</v>
      </c>
      <c r="E981" s="72"/>
      <c r="F981" s="101">
        <f>TRUNC(E981*D981,2)</f>
        <v>0</v>
      </c>
      <c r="G981" s="453"/>
      <c r="K981" s="354"/>
      <c r="M981" s="555"/>
      <c r="N981" s="555"/>
    </row>
    <row r="982" spans="1:14" s="454" customFormat="1" ht="15" outlineLevel="2">
      <c r="A982" s="2"/>
      <c r="B982" s="119"/>
      <c r="C982" s="61"/>
      <c r="D982" s="72"/>
      <c r="E982" s="72"/>
      <c r="F982" s="101"/>
      <c r="G982" s="453"/>
      <c r="K982" s="354"/>
      <c r="M982" s="555"/>
      <c r="N982" s="555"/>
    </row>
    <row r="983" spans="1:14" s="454" customFormat="1" ht="15" outlineLevel="2">
      <c r="A983" s="11" t="s">
        <v>1676</v>
      </c>
      <c r="B983" s="30" t="s">
        <v>274</v>
      </c>
      <c r="C983" s="38"/>
      <c r="D983" s="75"/>
      <c r="E983" s="72"/>
      <c r="F983" s="102"/>
      <c r="G983" s="453"/>
      <c r="K983" s="354"/>
      <c r="M983" s="555"/>
      <c r="N983" s="555"/>
    </row>
    <row r="984" spans="1:14" s="367" customFormat="1" ht="28.5" outlineLevel="2">
      <c r="A984" s="2" t="s">
        <v>1677</v>
      </c>
      <c r="B984" s="119" t="s">
        <v>5471</v>
      </c>
      <c r="C984" s="6" t="s">
        <v>73</v>
      </c>
      <c r="D984" s="72">
        <v>3627.52</v>
      </c>
      <c r="E984" s="72"/>
      <c r="F984" s="101">
        <f>TRUNC(E984*D984,2)</f>
        <v>0</v>
      </c>
      <c r="G984" s="468"/>
      <c r="K984" s="354"/>
      <c r="M984" s="558"/>
      <c r="N984" s="558"/>
    </row>
    <row r="985" spans="1:14" s="454" customFormat="1" ht="28.5" outlineLevel="2">
      <c r="A985" s="2" t="s">
        <v>1678</v>
      </c>
      <c r="B985" s="119" t="s">
        <v>5472</v>
      </c>
      <c r="C985" s="6" t="s">
        <v>73</v>
      </c>
      <c r="D985" s="72">
        <v>935.56</v>
      </c>
      <c r="E985" s="72"/>
      <c r="F985" s="101">
        <f>TRUNC(E985*D985,2)</f>
        <v>0</v>
      </c>
      <c r="G985" s="453"/>
      <c r="K985" s="354"/>
      <c r="M985" s="555"/>
      <c r="N985" s="555"/>
    </row>
    <row r="986" spans="1:14" s="454" customFormat="1" ht="42.75" outlineLevel="2">
      <c r="A986" s="2" t="s">
        <v>1679</v>
      </c>
      <c r="B986" s="119" t="s">
        <v>5473</v>
      </c>
      <c r="C986" s="6" t="s">
        <v>73</v>
      </c>
      <c r="D986" s="72">
        <v>772.03</v>
      </c>
      <c r="E986" s="72"/>
      <c r="F986" s="101">
        <f>TRUNC(E986*D986,2)</f>
        <v>0</v>
      </c>
      <c r="G986" s="453"/>
      <c r="K986" s="354"/>
      <c r="M986" s="555"/>
      <c r="N986" s="555"/>
    </row>
    <row r="987" spans="1:14" s="454" customFormat="1" ht="20.100000000000001" customHeight="1" outlineLevel="2">
      <c r="A987" s="2"/>
      <c r="B987" s="119"/>
      <c r="C987" s="61"/>
      <c r="D987" s="72"/>
      <c r="E987" s="72"/>
      <c r="F987" s="101"/>
      <c r="G987" s="453"/>
      <c r="K987" s="354"/>
      <c r="M987" s="555"/>
      <c r="N987" s="555"/>
    </row>
    <row r="988" spans="1:14" s="367" customFormat="1" ht="20.100000000000001" customHeight="1" outlineLevel="2">
      <c r="A988" s="11" t="s">
        <v>1680</v>
      </c>
      <c r="B988" s="30" t="s">
        <v>275</v>
      </c>
      <c r="C988" s="38"/>
      <c r="D988" s="75"/>
      <c r="E988" s="72"/>
      <c r="F988" s="102"/>
      <c r="G988" s="468"/>
      <c r="K988" s="354"/>
      <c r="M988" s="558"/>
      <c r="N988" s="558"/>
    </row>
    <row r="989" spans="1:14" s="454" customFormat="1" ht="28.5" outlineLevel="2">
      <c r="A989" s="2" t="s">
        <v>1681</v>
      </c>
      <c r="B989" s="119" t="s">
        <v>5474</v>
      </c>
      <c r="C989" s="6" t="s">
        <v>73</v>
      </c>
      <c r="D989" s="72">
        <v>1076.3599999999999</v>
      </c>
      <c r="E989" s="72"/>
      <c r="F989" s="101">
        <f>TRUNC(E989*D989,2)</f>
        <v>0</v>
      </c>
      <c r="G989" s="453"/>
      <c r="K989" s="354"/>
      <c r="M989" s="555"/>
      <c r="N989" s="555"/>
    </row>
    <row r="990" spans="1:14" s="367" customFormat="1" ht="28.5" outlineLevel="2">
      <c r="A990" s="2" t="s">
        <v>1682</v>
      </c>
      <c r="B990" s="119" t="s">
        <v>5475</v>
      </c>
      <c r="C990" s="6" t="s">
        <v>73</v>
      </c>
      <c r="D990" s="72">
        <v>30.9</v>
      </c>
      <c r="E990" s="72"/>
      <c r="F990" s="101">
        <f>TRUNC(E990*D990,2)</f>
        <v>0</v>
      </c>
      <c r="G990" s="468"/>
      <c r="K990" s="354"/>
      <c r="M990" s="558"/>
      <c r="N990" s="558"/>
    </row>
    <row r="991" spans="1:14" s="454" customFormat="1" ht="28.5" outlineLevel="2">
      <c r="A991" s="2" t="s">
        <v>1683</v>
      </c>
      <c r="B991" s="119" t="s">
        <v>5476</v>
      </c>
      <c r="C991" s="6" t="s">
        <v>73</v>
      </c>
      <c r="D991" s="72">
        <v>86.6</v>
      </c>
      <c r="E991" s="72"/>
      <c r="F991" s="101">
        <f>TRUNC(E991*D991,2)</f>
        <v>0</v>
      </c>
      <c r="G991" s="453"/>
      <c r="K991" s="354"/>
      <c r="M991" s="555"/>
      <c r="N991" s="555"/>
    </row>
    <row r="992" spans="1:14" ht="28.5" outlineLevel="2">
      <c r="A992" s="2" t="s">
        <v>1684</v>
      </c>
      <c r="B992" s="119" t="s">
        <v>5477</v>
      </c>
      <c r="C992" s="6" t="s">
        <v>73</v>
      </c>
      <c r="D992" s="72">
        <v>59.86</v>
      </c>
      <c r="E992" s="72"/>
      <c r="F992" s="101">
        <f>TRUNC(E992*D992,2)</f>
        <v>0</v>
      </c>
      <c r="K992" s="354"/>
    </row>
    <row r="993" spans="1:14" ht="20.100000000000001" customHeight="1" outlineLevel="2">
      <c r="A993" s="2"/>
      <c r="B993" s="119"/>
      <c r="C993" s="61"/>
      <c r="D993" s="72"/>
      <c r="E993" s="72"/>
      <c r="F993" s="101"/>
      <c r="K993" s="354"/>
    </row>
    <row r="994" spans="1:14" s="367" customFormat="1" ht="20.100000000000001" customHeight="1" outlineLevel="2">
      <c r="A994" s="11" t="s">
        <v>1685</v>
      </c>
      <c r="B994" s="30" t="s">
        <v>276</v>
      </c>
      <c r="C994" s="38"/>
      <c r="D994" s="75"/>
      <c r="E994" s="72"/>
      <c r="F994" s="102"/>
      <c r="G994" s="468"/>
      <c r="K994" s="354"/>
      <c r="M994" s="558"/>
      <c r="N994" s="558"/>
    </row>
    <row r="995" spans="1:14" s="454" customFormat="1" ht="42.75" outlineLevel="2">
      <c r="A995" s="2" t="s">
        <v>1686</v>
      </c>
      <c r="B995" s="119" t="s">
        <v>5478</v>
      </c>
      <c r="C995" s="6" t="s">
        <v>73</v>
      </c>
      <c r="D995" s="72">
        <v>936.25</v>
      </c>
      <c r="E995" s="72"/>
      <c r="F995" s="101">
        <f>TRUNC(E995*D995,2)</f>
        <v>0</v>
      </c>
      <c r="G995" s="453"/>
      <c r="K995" s="354"/>
      <c r="M995" s="555"/>
      <c r="N995" s="555"/>
    </row>
    <row r="996" spans="1:14" s="454" customFormat="1" ht="42.75" outlineLevel="2">
      <c r="A996" s="2" t="s">
        <v>1687</v>
      </c>
      <c r="B996" s="119" t="s">
        <v>5479</v>
      </c>
      <c r="C996" s="6" t="s">
        <v>73</v>
      </c>
      <c r="D996" s="72">
        <v>62.59</v>
      </c>
      <c r="E996" s="72"/>
      <c r="F996" s="101">
        <f>TRUNC(E996*D996,2)</f>
        <v>0</v>
      </c>
      <c r="G996" s="453"/>
      <c r="K996" s="354"/>
      <c r="M996" s="555"/>
      <c r="N996" s="555"/>
    </row>
    <row r="997" spans="1:14" s="454" customFormat="1" ht="20.100000000000001" customHeight="1" outlineLevel="2">
      <c r="A997" s="2"/>
      <c r="B997" s="119"/>
      <c r="C997" s="61"/>
      <c r="D997" s="72"/>
      <c r="E997" s="72"/>
      <c r="F997" s="101"/>
      <c r="G997" s="453"/>
      <c r="K997" s="354"/>
      <c r="M997" s="555"/>
      <c r="N997" s="555"/>
    </row>
    <row r="998" spans="1:14" s="454" customFormat="1" ht="20.100000000000001" customHeight="1" outlineLevel="2">
      <c r="A998" s="11" t="s">
        <v>1688</v>
      </c>
      <c r="B998" s="30" t="s">
        <v>277</v>
      </c>
      <c r="C998" s="38"/>
      <c r="D998" s="75"/>
      <c r="E998" s="72"/>
      <c r="F998" s="102"/>
      <c r="G998" s="453"/>
      <c r="K998" s="354"/>
      <c r="M998" s="555"/>
      <c r="N998" s="555"/>
    </row>
    <row r="999" spans="1:14" s="367" customFormat="1" ht="28.5" outlineLevel="2">
      <c r="A999" s="2" t="s">
        <v>1689</v>
      </c>
      <c r="B999" s="119" t="s">
        <v>5480</v>
      </c>
      <c r="C999" s="6" t="s">
        <v>73</v>
      </c>
      <c r="D999" s="72">
        <v>194.06</v>
      </c>
      <c r="E999" s="72"/>
      <c r="F999" s="101">
        <f>TRUNC(E999*D999,2)</f>
        <v>0</v>
      </c>
      <c r="G999" s="468"/>
      <c r="K999" s="354"/>
      <c r="M999" s="558"/>
      <c r="N999" s="558"/>
    </row>
    <row r="1000" spans="1:14" s="367" customFormat="1" ht="20.100000000000001" customHeight="1" outlineLevel="2">
      <c r="A1000" s="2"/>
      <c r="B1000" s="119"/>
      <c r="C1000" s="61"/>
      <c r="D1000" s="72"/>
      <c r="E1000" s="72"/>
      <c r="F1000" s="101"/>
      <c r="G1000" s="468"/>
      <c r="K1000" s="354"/>
      <c r="M1000" s="558"/>
      <c r="N1000" s="558"/>
    </row>
    <row r="1001" spans="1:14" s="454" customFormat="1" ht="20.100000000000001" customHeight="1" outlineLevel="2">
      <c r="A1001" s="11" t="s">
        <v>1690</v>
      </c>
      <c r="B1001" s="30" t="s">
        <v>278</v>
      </c>
      <c r="C1001" s="38"/>
      <c r="D1001" s="75"/>
      <c r="E1001" s="72"/>
      <c r="F1001" s="102"/>
      <c r="G1001" s="453"/>
      <c r="K1001" s="354"/>
      <c r="M1001" s="555"/>
      <c r="N1001" s="555"/>
    </row>
    <row r="1002" spans="1:14" s="367" customFormat="1" ht="28.5" outlineLevel="2">
      <c r="A1002" s="2" t="s">
        <v>1691</v>
      </c>
      <c r="B1002" s="119" t="s">
        <v>5481</v>
      </c>
      <c r="C1002" s="6" t="s">
        <v>9</v>
      </c>
      <c r="D1002" s="72">
        <v>1038.3499999999999</v>
      </c>
      <c r="E1002" s="72"/>
      <c r="F1002" s="101">
        <f>TRUNC(E1002*D1002,2)</f>
        <v>0</v>
      </c>
      <c r="G1002" s="468"/>
      <c r="K1002" s="354"/>
      <c r="M1002" s="558"/>
      <c r="N1002" s="558"/>
    </row>
    <row r="1003" spans="1:14" s="367" customFormat="1" ht="20.100000000000001" customHeight="1" outlineLevel="1" collapsed="1">
      <c r="A1003" s="2"/>
      <c r="B1003" s="215"/>
      <c r="C1003" s="61"/>
      <c r="D1003" s="72"/>
      <c r="E1003" s="72"/>
      <c r="F1003" s="101"/>
      <c r="G1003" s="468"/>
      <c r="K1003" s="354"/>
      <c r="M1003" s="558"/>
      <c r="N1003" s="558"/>
    </row>
    <row r="1004" spans="1:14" s="454" customFormat="1" ht="20.100000000000001" customHeight="1" outlineLevel="1">
      <c r="A1004" s="108" t="s">
        <v>1668</v>
      </c>
      <c r="B1004" s="117" t="s">
        <v>2763</v>
      </c>
      <c r="C1004" s="60"/>
      <c r="D1004" s="73"/>
      <c r="E1004" s="100"/>
      <c r="F1004" s="110">
        <f>SUBTOTAL(9,F1006:F1020)</f>
        <v>0</v>
      </c>
      <c r="G1004" s="481" t="s">
        <v>3606</v>
      </c>
      <c r="H1004" s="460">
        <f>+F1004</f>
        <v>0</v>
      </c>
      <c r="K1004" s="354"/>
      <c r="L1004" s="354"/>
      <c r="M1004" s="555"/>
      <c r="N1004" s="555"/>
    </row>
    <row r="1005" spans="1:14" s="454" customFormat="1" ht="24.95" customHeight="1" outlineLevel="2">
      <c r="A1005" s="11" t="s">
        <v>1669</v>
      </c>
      <c r="B1005" s="118" t="s">
        <v>4812</v>
      </c>
      <c r="C1005" s="72"/>
      <c r="D1005" s="72"/>
      <c r="E1005" s="72"/>
      <c r="F1005" s="101"/>
      <c r="G1005" s="453"/>
      <c r="K1005" s="354"/>
      <c r="M1005" s="555"/>
      <c r="N1005" s="555"/>
    </row>
    <row r="1006" spans="1:14" s="454" customFormat="1" ht="31.5" customHeight="1" outlineLevel="2">
      <c r="A1006" s="2" t="s">
        <v>1692</v>
      </c>
      <c r="B1006" s="9" t="s">
        <v>3616</v>
      </c>
      <c r="C1006" s="6" t="s">
        <v>307</v>
      </c>
      <c r="D1006" s="72">
        <v>1</v>
      </c>
      <c r="E1006" s="72"/>
      <c r="F1006" s="101">
        <f>TRUNC(E1006*D1006,2)</f>
        <v>0</v>
      </c>
      <c r="G1006" s="453"/>
      <c r="K1006" s="354"/>
      <c r="M1006" s="555"/>
      <c r="N1006" s="555"/>
    </row>
    <row r="1007" spans="1:14" s="454" customFormat="1" ht="45.75" customHeight="1" outlineLevel="2">
      <c r="A1007" s="2" t="s">
        <v>1693</v>
      </c>
      <c r="B1007" s="119" t="s">
        <v>3617</v>
      </c>
      <c r="C1007" s="132" t="s">
        <v>9</v>
      </c>
      <c r="D1007" s="72">
        <v>236.72</v>
      </c>
      <c r="E1007" s="72"/>
      <c r="F1007" s="101">
        <f>TRUNC(E1007*D1007,2)</f>
        <v>0</v>
      </c>
      <c r="G1007" s="453"/>
      <c r="K1007" s="354"/>
      <c r="M1007" s="555"/>
      <c r="N1007" s="555"/>
    </row>
    <row r="1008" spans="1:14" s="367" customFormat="1" ht="44.25" customHeight="1" outlineLevel="2">
      <c r="A1008" s="2" t="s">
        <v>1694</v>
      </c>
      <c r="B1008" s="284" t="s">
        <v>3618</v>
      </c>
      <c r="C1008" s="61" t="s">
        <v>9</v>
      </c>
      <c r="D1008" s="75">
        <v>527.29</v>
      </c>
      <c r="E1008" s="72"/>
      <c r="F1008" s="101">
        <f>TRUNC(E1008*D1008,2)</f>
        <v>0</v>
      </c>
      <c r="G1008" s="468"/>
      <c r="H1008" s="454"/>
      <c r="K1008" s="354"/>
      <c r="M1008" s="558"/>
      <c r="N1008" s="558"/>
    </row>
    <row r="1009" spans="1:14" s="367" customFormat="1" ht="24.95" customHeight="1" outlineLevel="2">
      <c r="A1009" s="2"/>
      <c r="B1009" s="121"/>
      <c r="C1009" s="61"/>
      <c r="D1009" s="75"/>
      <c r="E1009" s="72"/>
      <c r="F1009" s="102"/>
      <c r="G1009" s="468"/>
      <c r="K1009" s="354"/>
      <c r="M1009" s="558"/>
      <c r="N1009" s="558"/>
    </row>
    <row r="1010" spans="1:14" s="454" customFormat="1" ht="24.95" customHeight="1" outlineLevel="2">
      <c r="A1010" s="11" t="s">
        <v>1695</v>
      </c>
      <c r="B1010" s="220" t="s">
        <v>1031</v>
      </c>
      <c r="C1010" s="6"/>
      <c r="D1010" s="72"/>
      <c r="E1010" s="72"/>
      <c r="F1010" s="101"/>
      <c r="G1010" s="453"/>
      <c r="K1010" s="354"/>
      <c r="M1010" s="555"/>
      <c r="N1010" s="555"/>
    </row>
    <row r="1011" spans="1:14" s="454" customFormat="1" ht="42.75" outlineLevel="2">
      <c r="A1011" s="2" t="s">
        <v>1696</v>
      </c>
      <c r="B1011" s="119" t="s">
        <v>3619</v>
      </c>
      <c r="C1011" s="61" t="s">
        <v>9</v>
      </c>
      <c r="D1011" s="72">
        <v>723.12</v>
      </c>
      <c r="E1011" s="72"/>
      <c r="F1011" s="101">
        <f>TRUNC(E1011*D1011,2)</f>
        <v>0</v>
      </c>
      <c r="G1011" s="453"/>
      <c r="K1011" s="354"/>
      <c r="M1011" s="555"/>
      <c r="N1011" s="555"/>
    </row>
    <row r="1012" spans="1:14" s="454" customFormat="1" ht="57" outlineLevel="2">
      <c r="A1012" s="2" t="s">
        <v>2789</v>
      </c>
      <c r="B1012" s="119" t="s">
        <v>3620</v>
      </c>
      <c r="C1012" s="61" t="s">
        <v>9</v>
      </c>
      <c r="D1012" s="72">
        <v>723.12</v>
      </c>
      <c r="E1012" s="72"/>
      <c r="F1012" s="101">
        <f>TRUNC(E1012*D1012,2)</f>
        <v>0</v>
      </c>
      <c r="G1012" s="453"/>
      <c r="K1012" s="354"/>
      <c r="M1012" s="555"/>
      <c r="N1012" s="555"/>
    </row>
    <row r="1013" spans="1:14" s="454" customFormat="1" ht="24.95" customHeight="1" outlineLevel="2">
      <c r="A1013" s="2"/>
      <c r="B1013" s="215"/>
      <c r="C1013" s="61"/>
      <c r="D1013" s="72"/>
      <c r="E1013" s="72"/>
      <c r="F1013" s="99"/>
      <c r="G1013" s="453"/>
      <c r="K1013" s="354"/>
      <c r="M1013" s="555"/>
      <c r="N1013" s="555"/>
    </row>
    <row r="1014" spans="1:14" s="454" customFormat="1" ht="24.95" customHeight="1" outlineLevel="2">
      <c r="A1014" s="11" t="s">
        <v>1697</v>
      </c>
      <c r="B1014" s="220" t="s">
        <v>2788</v>
      </c>
      <c r="C1014" s="61"/>
      <c r="D1014" s="72"/>
      <c r="E1014" s="72"/>
      <c r="F1014" s="99"/>
      <c r="G1014" s="453"/>
      <c r="K1014" s="354"/>
      <c r="M1014" s="555"/>
      <c r="N1014" s="555"/>
    </row>
    <row r="1015" spans="1:14" s="367" customFormat="1" ht="44.25" customHeight="1" outlineLevel="2">
      <c r="A1015" s="2" t="s">
        <v>4598</v>
      </c>
      <c r="B1015" s="284" t="s">
        <v>3621</v>
      </c>
      <c r="C1015" s="38" t="s">
        <v>307</v>
      </c>
      <c r="D1015" s="75">
        <v>130</v>
      </c>
      <c r="E1015" s="72"/>
      <c r="F1015" s="101">
        <f>TRUNC(E1015*D1015,2)</f>
        <v>0</v>
      </c>
      <c r="G1015" s="468"/>
      <c r="K1015" s="354"/>
      <c r="M1015" s="558"/>
      <c r="N1015" s="558"/>
    </row>
    <row r="1016" spans="1:14" s="367" customFormat="1" ht="24.95" customHeight="1" outlineLevel="2">
      <c r="A1016" s="2" t="s">
        <v>4599</v>
      </c>
      <c r="B1016" s="176" t="s">
        <v>4813</v>
      </c>
      <c r="C1016" s="92" t="s">
        <v>1032</v>
      </c>
      <c r="D1016" s="93">
        <v>130</v>
      </c>
      <c r="E1016" s="72"/>
      <c r="F1016" s="101">
        <f>TRUNC(E1016*D1016,2)</f>
        <v>0</v>
      </c>
      <c r="G1016" s="468"/>
      <c r="K1016" s="354"/>
      <c r="M1016" s="558"/>
      <c r="N1016" s="558"/>
    </row>
    <row r="1017" spans="1:14" s="454" customFormat="1" ht="24.95" customHeight="1" outlineLevel="2">
      <c r="A1017" s="2"/>
      <c r="B1017" s="215"/>
      <c r="C1017" s="61"/>
      <c r="D1017" s="72"/>
      <c r="E1017" s="72"/>
      <c r="F1017" s="99"/>
      <c r="G1017" s="453"/>
      <c r="K1017" s="354"/>
      <c r="M1017" s="555"/>
      <c r="N1017" s="555"/>
    </row>
    <row r="1018" spans="1:14" s="454" customFormat="1" ht="24.95" customHeight="1" outlineLevel="2">
      <c r="A1018" s="11" t="s">
        <v>1698</v>
      </c>
      <c r="B1018" s="220" t="s">
        <v>2790</v>
      </c>
      <c r="C1018" s="61"/>
      <c r="D1018" s="72"/>
      <c r="E1018" s="72"/>
      <c r="F1018" s="99"/>
      <c r="G1018" s="453"/>
      <c r="K1018" s="354"/>
      <c r="M1018" s="555"/>
      <c r="N1018" s="555"/>
    </row>
    <row r="1019" spans="1:14" s="454" customFormat="1" ht="28.5" outlineLevel="2">
      <c r="A1019" s="2" t="s">
        <v>1699</v>
      </c>
      <c r="B1019" s="119" t="s">
        <v>4814</v>
      </c>
      <c r="C1019" s="6" t="s">
        <v>9</v>
      </c>
      <c r="D1019" s="72">
        <v>1983.87</v>
      </c>
      <c r="E1019" s="72"/>
      <c r="F1019" s="101">
        <f>TRUNC(E1019*D1019,2)</f>
        <v>0</v>
      </c>
      <c r="G1019" s="453"/>
      <c r="K1019" s="354"/>
      <c r="M1019" s="555"/>
      <c r="N1019" s="555"/>
    </row>
    <row r="1020" spans="1:14" s="454" customFormat="1" ht="20.100000000000001" customHeight="1" outlineLevel="1">
      <c r="A1020" s="2"/>
      <c r="B1020" s="215"/>
      <c r="C1020" s="61"/>
      <c r="D1020" s="72"/>
      <c r="E1020" s="72"/>
      <c r="F1020" s="99"/>
      <c r="G1020" s="453"/>
      <c r="K1020" s="354"/>
      <c r="M1020" s="555"/>
      <c r="N1020" s="555"/>
    </row>
    <row r="1021" spans="1:14" s="454" customFormat="1" ht="20.100000000000001" customHeight="1" outlineLevel="1">
      <c r="A1021" s="108" t="s">
        <v>2762</v>
      </c>
      <c r="B1021" s="117" t="s">
        <v>279</v>
      </c>
      <c r="C1021" s="60"/>
      <c r="D1021" s="73"/>
      <c r="E1021" s="100"/>
      <c r="F1021" s="110">
        <f>SUBTOTAL(9,F1022:F1064)</f>
        <v>0</v>
      </c>
      <c r="G1021" s="453" t="s">
        <v>2540</v>
      </c>
      <c r="H1021" s="460">
        <f>+F1021</f>
        <v>0</v>
      </c>
      <c r="K1021" s="354"/>
      <c r="L1021" s="354"/>
      <c r="M1021" s="555"/>
      <c r="N1021" s="555"/>
    </row>
    <row r="1022" spans="1:14" s="367" customFormat="1" ht="15" outlineLevel="3">
      <c r="A1022" s="11" t="s">
        <v>2764</v>
      </c>
      <c r="B1022" s="118" t="s">
        <v>280</v>
      </c>
      <c r="C1022" s="38"/>
      <c r="D1022" s="75"/>
      <c r="E1022" s="72"/>
      <c r="F1022" s="102"/>
      <c r="G1022" s="468"/>
      <c r="K1022" s="354"/>
      <c r="M1022" s="558"/>
      <c r="N1022" s="558"/>
    </row>
    <row r="1023" spans="1:14" s="454" customFormat="1" ht="57" outlineLevel="3">
      <c r="A1023" s="2" t="s">
        <v>2765</v>
      </c>
      <c r="B1023" s="119" t="s">
        <v>281</v>
      </c>
      <c r="C1023" s="6" t="s">
        <v>73</v>
      </c>
      <c r="D1023" s="72">
        <v>1437.18</v>
      </c>
      <c r="E1023" s="72"/>
      <c r="F1023" s="101">
        <f>TRUNC(E1023*D1023,2)</f>
        <v>0</v>
      </c>
      <c r="G1023" s="453"/>
      <c r="K1023" s="354"/>
      <c r="M1023" s="555"/>
      <c r="N1023" s="555"/>
    </row>
    <row r="1024" spans="1:14" s="367" customFormat="1" ht="99.75" outlineLevel="3">
      <c r="A1024" s="2" t="s">
        <v>2766</v>
      </c>
      <c r="B1024" s="119" t="s">
        <v>282</v>
      </c>
      <c r="C1024" s="6" t="s">
        <v>73</v>
      </c>
      <c r="D1024" s="72">
        <v>319.68</v>
      </c>
      <c r="E1024" s="72"/>
      <c r="F1024" s="101">
        <f>TRUNC(E1024*D1024,2)</f>
        <v>0</v>
      </c>
      <c r="G1024" s="468"/>
      <c r="K1024" s="354"/>
      <c r="M1024" s="558"/>
      <c r="N1024" s="558"/>
    </row>
    <row r="1025" spans="1:14" s="454" customFormat="1" ht="142.5" outlineLevel="3">
      <c r="A1025" s="2" t="s">
        <v>2767</v>
      </c>
      <c r="B1025" s="119" t="s">
        <v>1019</v>
      </c>
      <c r="C1025" s="6" t="s">
        <v>73</v>
      </c>
      <c r="D1025" s="72">
        <v>516.66999999999996</v>
      </c>
      <c r="E1025" s="72"/>
      <c r="F1025" s="101">
        <f>TRUNC(E1025*D1025,2)</f>
        <v>0</v>
      </c>
      <c r="G1025" s="453"/>
      <c r="K1025" s="354"/>
      <c r="M1025" s="555"/>
      <c r="N1025" s="555"/>
    </row>
    <row r="1026" spans="1:14" s="454" customFormat="1" ht="15" outlineLevel="2">
      <c r="A1026" s="2"/>
      <c r="B1026" s="215"/>
      <c r="C1026" s="61"/>
      <c r="D1026" s="72"/>
      <c r="E1026" s="72"/>
      <c r="F1026" s="99"/>
      <c r="G1026" s="453"/>
      <c r="K1026" s="354"/>
      <c r="M1026" s="555"/>
      <c r="N1026" s="555"/>
    </row>
    <row r="1027" spans="1:14" s="367" customFormat="1" ht="20.100000000000001" customHeight="1" outlineLevel="2">
      <c r="A1027" s="11" t="s">
        <v>2768</v>
      </c>
      <c r="B1027" s="118" t="s">
        <v>283</v>
      </c>
      <c r="C1027" s="38"/>
      <c r="D1027" s="75"/>
      <c r="E1027" s="72"/>
      <c r="F1027" s="102"/>
      <c r="G1027" s="468"/>
      <c r="K1027" s="354"/>
      <c r="M1027" s="558"/>
      <c r="N1027" s="558"/>
    </row>
    <row r="1028" spans="1:14" s="454" customFormat="1" ht="42.75" outlineLevel="2">
      <c r="A1028" s="2" t="s">
        <v>2769</v>
      </c>
      <c r="B1028" s="119" t="s">
        <v>284</v>
      </c>
      <c r="C1028" s="6" t="s">
        <v>73</v>
      </c>
      <c r="D1028" s="72">
        <v>170.36</v>
      </c>
      <c r="E1028" s="72"/>
      <c r="F1028" s="101">
        <f>TRUNC(E1028*D1028,2)</f>
        <v>0</v>
      </c>
      <c r="G1028" s="453"/>
      <c r="K1028" s="354"/>
      <c r="M1028" s="555"/>
      <c r="N1028" s="555"/>
    </row>
    <row r="1029" spans="1:14" s="454" customFormat="1" ht="20.100000000000001" customHeight="1" outlineLevel="2">
      <c r="A1029" s="2"/>
      <c r="B1029" s="119"/>
      <c r="C1029" s="61"/>
      <c r="D1029" s="72"/>
      <c r="E1029" s="72"/>
      <c r="F1029" s="99"/>
      <c r="G1029" s="453"/>
      <c r="K1029" s="354"/>
      <c r="M1029" s="555"/>
      <c r="N1029" s="555"/>
    </row>
    <row r="1030" spans="1:14" s="367" customFormat="1" ht="20.100000000000001" customHeight="1" outlineLevel="2">
      <c r="A1030" s="11" t="s">
        <v>2770</v>
      </c>
      <c r="B1030" s="30" t="s">
        <v>285</v>
      </c>
      <c r="C1030" s="38"/>
      <c r="D1030" s="75"/>
      <c r="E1030" s="72"/>
      <c r="F1030" s="102"/>
      <c r="G1030" s="468"/>
      <c r="K1030" s="354"/>
      <c r="M1030" s="558"/>
      <c r="N1030" s="558"/>
    </row>
    <row r="1031" spans="1:14" s="454" customFormat="1" ht="28.5" outlineLevel="2">
      <c r="A1031" s="2" t="s">
        <v>2771</v>
      </c>
      <c r="B1031" s="119" t="s">
        <v>286</v>
      </c>
      <c r="C1031" s="6" t="s">
        <v>9</v>
      </c>
      <c r="D1031" s="72">
        <v>42885.51</v>
      </c>
      <c r="E1031" s="72"/>
      <c r="F1031" s="101">
        <f>TRUNC(E1031*D1031,2)</f>
        <v>0</v>
      </c>
      <c r="G1031" s="453"/>
      <c r="K1031" s="354"/>
      <c r="M1031" s="555"/>
      <c r="N1031" s="555"/>
    </row>
    <row r="1032" spans="1:14" s="454" customFormat="1" ht="20.100000000000001" customHeight="1" outlineLevel="2">
      <c r="A1032" s="2"/>
      <c r="B1032" s="119"/>
      <c r="C1032" s="61"/>
      <c r="D1032" s="72"/>
      <c r="E1032" s="72"/>
      <c r="F1032" s="99"/>
      <c r="G1032" s="453"/>
      <c r="K1032" s="354"/>
      <c r="M1032" s="555"/>
      <c r="N1032" s="555"/>
    </row>
    <row r="1033" spans="1:14" s="454" customFormat="1" ht="20.100000000000001" customHeight="1" outlineLevel="2">
      <c r="A1033" s="11" t="s">
        <v>3067</v>
      </c>
      <c r="B1033" s="30" t="s">
        <v>287</v>
      </c>
      <c r="C1033" s="38"/>
      <c r="D1033" s="75"/>
      <c r="E1033" s="72"/>
      <c r="F1033" s="102"/>
      <c r="G1033" s="453"/>
      <c r="K1033" s="354"/>
      <c r="M1033" s="555"/>
      <c r="N1033" s="555"/>
    </row>
    <row r="1034" spans="1:14" s="454" customFormat="1" ht="85.5" outlineLevel="2">
      <c r="A1034" s="2" t="s">
        <v>3068</v>
      </c>
      <c r="B1034" s="119" t="s">
        <v>372</v>
      </c>
      <c r="C1034" s="6" t="s">
        <v>307</v>
      </c>
      <c r="D1034" s="72">
        <v>50</v>
      </c>
      <c r="E1034" s="72"/>
      <c r="F1034" s="101">
        <f>TRUNC(E1034*D1034,2)</f>
        <v>0</v>
      </c>
      <c r="G1034" s="453"/>
      <c r="K1034" s="354"/>
      <c r="M1034" s="555"/>
      <c r="N1034" s="555"/>
    </row>
    <row r="1035" spans="1:14" s="454" customFormat="1" ht="20.100000000000001" customHeight="1" outlineLevel="2">
      <c r="A1035" s="2"/>
      <c r="B1035" s="119"/>
      <c r="C1035" s="61"/>
      <c r="D1035" s="72"/>
      <c r="E1035" s="72"/>
      <c r="F1035" s="99"/>
      <c r="G1035" s="453"/>
      <c r="K1035" s="354"/>
      <c r="M1035" s="555"/>
      <c r="N1035" s="555"/>
    </row>
    <row r="1036" spans="1:14" s="367" customFormat="1" ht="20.100000000000001" customHeight="1" outlineLevel="2">
      <c r="A1036" s="11" t="s">
        <v>2772</v>
      </c>
      <c r="B1036" s="30" t="s">
        <v>288</v>
      </c>
      <c r="C1036" s="38"/>
      <c r="D1036" s="75"/>
      <c r="E1036" s="72"/>
      <c r="F1036" s="102"/>
      <c r="G1036" s="468"/>
      <c r="K1036" s="354"/>
      <c r="M1036" s="558"/>
      <c r="N1036" s="558"/>
    </row>
    <row r="1037" spans="1:14" s="454" customFormat="1" ht="71.25" outlineLevel="2">
      <c r="A1037" s="2" t="s">
        <v>2773</v>
      </c>
      <c r="B1037" s="119" t="s">
        <v>289</v>
      </c>
      <c r="C1037" s="6" t="s">
        <v>307</v>
      </c>
      <c r="D1037" s="72">
        <v>1</v>
      </c>
      <c r="E1037" s="72"/>
      <c r="F1037" s="101">
        <f>TRUNC(E1037*D1037,2)</f>
        <v>0</v>
      </c>
      <c r="G1037" s="453"/>
      <c r="K1037" s="354"/>
      <c r="M1037" s="555"/>
      <c r="N1037" s="555"/>
    </row>
    <row r="1038" spans="1:14" s="367" customFormat="1" ht="85.5" outlineLevel="2">
      <c r="A1038" s="2" t="s">
        <v>3103</v>
      </c>
      <c r="B1038" s="119" t="s">
        <v>290</v>
      </c>
      <c r="C1038" s="6" t="s">
        <v>307</v>
      </c>
      <c r="D1038" s="72">
        <v>1</v>
      </c>
      <c r="E1038" s="72"/>
      <c r="F1038" s="101">
        <f>TRUNC(E1038*D1038,2)</f>
        <v>0</v>
      </c>
      <c r="G1038" s="468"/>
      <c r="K1038" s="354"/>
      <c r="M1038" s="558"/>
      <c r="N1038" s="558"/>
    </row>
    <row r="1039" spans="1:14" s="454" customFormat="1" ht="85.5" outlineLevel="2">
      <c r="A1039" s="2" t="s">
        <v>3104</v>
      </c>
      <c r="B1039" s="119" t="s">
        <v>291</v>
      </c>
      <c r="C1039" s="6" t="s">
        <v>307</v>
      </c>
      <c r="D1039" s="72">
        <v>2</v>
      </c>
      <c r="E1039" s="72"/>
      <c r="F1039" s="101">
        <f>TRUNC(E1039*D1039,2)</f>
        <v>0</v>
      </c>
      <c r="G1039" s="453"/>
      <c r="K1039" s="354"/>
      <c r="M1039" s="555"/>
      <c r="N1039" s="555"/>
    </row>
    <row r="1040" spans="1:14" s="454" customFormat="1" ht="20.100000000000001" customHeight="1" outlineLevel="2">
      <c r="A1040" s="2"/>
      <c r="B1040" s="119"/>
      <c r="C1040" s="61"/>
      <c r="D1040" s="72"/>
      <c r="E1040" s="72"/>
      <c r="F1040" s="99"/>
      <c r="G1040" s="453"/>
      <c r="K1040" s="354"/>
      <c r="M1040" s="555"/>
      <c r="N1040" s="555"/>
    </row>
    <row r="1041" spans="1:14" s="367" customFormat="1" ht="20.100000000000001" customHeight="1" outlineLevel="2">
      <c r="A1041" s="11" t="s">
        <v>2774</v>
      </c>
      <c r="B1041" s="30" t="s">
        <v>292</v>
      </c>
      <c r="C1041" s="38"/>
      <c r="D1041" s="75"/>
      <c r="E1041" s="72"/>
      <c r="F1041" s="102"/>
      <c r="G1041" s="468"/>
      <c r="K1041" s="354"/>
      <c r="M1041" s="558"/>
      <c r="N1041" s="558"/>
    </row>
    <row r="1042" spans="1:14" s="454" customFormat="1" ht="57" outlineLevel="2">
      <c r="A1042" s="2" t="s">
        <v>2775</v>
      </c>
      <c r="B1042" s="119" t="s">
        <v>293</v>
      </c>
      <c r="C1042" s="6" t="s">
        <v>9</v>
      </c>
      <c r="D1042" s="72">
        <v>1824.16</v>
      </c>
      <c r="E1042" s="72"/>
      <c r="F1042" s="101">
        <f>TRUNC(E1042*D1042,2)</f>
        <v>0</v>
      </c>
      <c r="G1042" s="453"/>
      <c r="K1042" s="354"/>
      <c r="M1042" s="555"/>
      <c r="N1042" s="555"/>
    </row>
    <row r="1043" spans="1:14" s="454" customFormat="1" ht="20.100000000000001" customHeight="1" outlineLevel="2">
      <c r="A1043" s="2"/>
      <c r="B1043" s="119"/>
      <c r="C1043" s="61"/>
      <c r="D1043" s="72"/>
      <c r="E1043" s="72"/>
      <c r="F1043" s="99"/>
      <c r="G1043" s="453"/>
      <c r="K1043" s="354"/>
      <c r="M1043" s="555"/>
      <c r="N1043" s="555"/>
    </row>
    <row r="1044" spans="1:14" s="367" customFormat="1" ht="20.100000000000001" customHeight="1" outlineLevel="2">
      <c r="A1044" s="11" t="s">
        <v>2776</v>
      </c>
      <c r="B1044" s="30" t="s">
        <v>294</v>
      </c>
      <c r="C1044" s="38"/>
      <c r="D1044" s="75"/>
      <c r="E1044" s="72"/>
      <c r="F1044" s="102"/>
      <c r="G1044" s="468"/>
      <c r="K1044" s="354"/>
      <c r="M1044" s="558"/>
      <c r="N1044" s="558"/>
    </row>
    <row r="1045" spans="1:14" s="454" customFormat="1" ht="42.75" outlineLevel="2">
      <c r="A1045" s="2" t="s">
        <v>2777</v>
      </c>
      <c r="B1045" s="119" t="s">
        <v>295</v>
      </c>
      <c r="C1045" s="6" t="s">
        <v>73</v>
      </c>
      <c r="D1045" s="72">
        <v>2643</v>
      </c>
      <c r="E1045" s="72"/>
      <c r="F1045" s="101">
        <f>TRUNC(E1045*D1045,2)</f>
        <v>0</v>
      </c>
      <c r="G1045" s="453"/>
      <c r="K1045" s="354"/>
      <c r="M1045" s="555"/>
      <c r="N1045" s="555"/>
    </row>
    <row r="1046" spans="1:14" s="454" customFormat="1" ht="20.100000000000001" customHeight="1" outlineLevel="2">
      <c r="A1046" s="2"/>
      <c r="B1046" s="119"/>
      <c r="C1046" s="61"/>
      <c r="D1046" s="72"/>
      <c r="E1046" s="72"/>
      <c r="F1046" s="99"/>
      <c r="G1046" s="453"/>
      <c r="K1046" s="354"/>
      <c r="M1046" s="555"/>
      <c r="N1046" s="555"/>
    </row>
    <row r="1047" spans="1:14" s="367" customFormat="1" ht="20.100000000000001" customHeight="1" outlineLevel="2">
      <c r="A1047" s="11" t="s">
        <v>2778</v>
      </c>
      <c r="B1047" s="30" t="s">
        <v>296</v>
      </c>
      <c r="C1047" s="38"/>
      <c r="D1047" s="75"/>
      <c r="E1047" s="72"/>
      <c r="F1047" s="102"/>
      <c r="G1047" s="468"/>
      <c r="K1047" s="354"/>
      <c r="M1047" s="558"/>
      <c r="N1047" s="558"/>
    </row>
    <row r="1048" spans="1:14" s="454" customFormat="1" ht="28.5" outlineLevel="2">
      <c r="A1048" s="2" t="s">
        <v>2779</v>
      </c>
      <c r="B1048" s="119" t="s">
        <v>297</v>
      </c>
      <c r="C1048" s="6" t="s">
        <v>307</v>
      </c>
      <c r="D1048" s="72">
        <v>96</v>
      </c>
      <c r="E1048" s="72"/>
      <c r="F1048" s="101">
        <f>TRUNC(E1048*D1048,2)</f>
        <v>0</v>
      </c>
      <c r="G1048" s="453"/>
      <c r="K1048" s="354"/>
      <c r="M1048" s="555"/>
      <c r="N1048" s="555"/>
    </row>
    <row r="1049" spans="1:14" s="454" customFormat="1" ht="20.100000000000001" customHeight="1" outlineLevel="2">
      <c r="A1049" s="2"/>
      <c r="B1049" s="119"/>
      <c r="C1049" s="61"/>
      <c r="D1049" s="72"/>
      <c r="E1049" s="72"/>
      <c r="F1049" s="99"/>
      <c r="G1049" s="453"/>
      <c r="K1049" s="354"/>
      <c r="M1049" s="555"/>
      <c r="N1049" s="555"/>
    </row>
    <row r="1050" spans="1:14" s="454" customFormat="1" ht="20.100000000000001" customHeight="1" outlineLevel="2">
      <c r="A1050" s="11" t="s">
        <v>2780</v>
      </c>
      <c r="B1050" s="30" t="s">
        <v>298</v>
      </c>
      <c r="C1050" s="38"/>
      <c r="D1050" s="75"/>
      <c r="E1050" s="72"/>
      <c r="F1050" s="102"/>
      <c r="G1050" s="453"/>
      <c r="K1050" s="354"/>
      <c r="M1050" s="555"/>
      <c r="N1050" s="555"/>
    </row>
    <row r="1051" spans="1:14" s="367" customFormat="1" ht="20.100000000000001" customHeight="1" outlineLevel="2">
      <c r="A1051" s="2" t="s">
        <v>2781</v>
      </c>
      <c r="B1051" s="119" t="s">
        <v>299</v>
      </c>
      <c r="C1051" s="6" t="s">
        <v>73</v>
      </c>
      <c r="D1051" s="72">
        <v>130.75</v>
      </c>
      <c r="E1051" s="72"/>
      <c r="F1051" s="101">
        <f>TRUNC(E1051*D1051,2)</f>
        <v>0</v>
      </c>
      <c r="G1051" s="468"/>
      <c r="K1051" s="354"/>
      <c r="M1051" s="558"/>
      <c r="N1051" s="558"/>
    </row>
    <row r="1052" spans="1:14" s="367" customFormat="1" ht="20.100000000000001" customHeight="1" outlineLevel="2">
      <c r="A1052" s="2"/>
      <c r="B1052" s="119"/>
      <c r="C1052" s="61"/>
      <c r="D1052" s="72"/>
      <c r="E1052" s="72"/>
      <c r="F1052" s="99"/>
      <c r="G1052" s="468"/>
      <c r="K1052" s="354"/>
      <c r="M1052" s="558"/>
      <c r="N1052" s="558"/>
    </row>
    <row r="1053" spans="1:14" s="454" customFormat="1" ht="20.100000000000001" customHeight="1" outlineLevel="2">
      <c r="A1053" s="11" t="s">
        <v>2782</v>
      </c>
      <c r="B1053" s="30" t="s">
        <v>300</v>
      </c>
      <c r="C1053" s="38"/>
      <c r="D1053" s="75"/>
      <c r="E1053" s="72"/>
      <c r="F1053" s="102"/>
      <c r="G1053" s="453"/>
      <c r="K1053" s="354"/>
      <c r="M1053" s="555"/>
      <c r="N1053" s="555"/>
    </row>
    <row r="1054" spans="1:14" ht="99.75" outlineLevel="2">
      <c r="A1054" s="2" t="s">
        <v>2783</v>
      </c>
      <c r="B1054" s="119" t="s">
        <v>301</v>
      </c>
      <c r="C1054" s="6" t="s">
        <v>302</v>
      </c>
      <c r="D1054" s="72">
        <v>273.52</v>
      </c>
      <c r="E1054" s="72"/>
      <c r="F1054" s="99">
        <f>TRUNC(E1054*D1054,2)</f>
        <v>0</v>
      </c>
      <c r="K1054" s="354"/>
    </row>
    <row r="1055" spans="1:14" ht="20.100000000000001" customHeight="1" outlineLevel="2">
      <c r="A1055" s="2"/>
      <c r="B1055" s="119"/>
      <c r="C1055" s="61"/>
      <c r="D1055" s="72"/>
      <c r="E1055" s="72"/>
      <c r="F1055" s="99"/>
      <c r="K1055" s="354"/>
    </row>
    <row r="1056" spans="1:14" s="454" customFormat="1" ht="20.100000000000001" customHeight="1" outlineLevel="2">
      <c r="A1056" s="11" t="s">
        <v>2784</v>
      </c>
      <c r="B1056" s="30" t="s">
        <v>303</v>
      </c>
      <c r="C1056" s="38"/>
      <c r="D1056" s="75"/>
      <c r="E1056" s="72"/>
      <c r="F1056" s="102"/>
      <c r="G1056" s="453"/>
      <c r="K1056" s="354"/>
      <c r="M1056" s="555"/>
      <c r="N1056" s="555"/>
    </row>
    <row r="1057" spans="1:14" s="454" customFormat="1" ht="83.25" customHeight="1" outlineLevel="2">
      <c r="A1057" s="2" t="s">
        <v>2785</v>
      </c>
      <c r="B1057" s="119" t="s">
        <v>4815</v>
      </c>
      <c r="C1057" s="6" t="s">
        <v>9</v>
      </c>
      <c r="D1057" s="72">
        <v>4748.51</v>
      </c>
      <c r="E1057" s="72"/>
      <c r="F1057" s="101">
        <f>TRUNC(E1057*D1057,2)</f>
        <v>0</v>
      </c>
      <c r="G1057" s="453"/>
      <c r="K1057" s="354"/>
      <c r="M1057" s="555"/>
      <c r="N1057" s="555"/>
    </row>
    <row r="1058" spans="1:14" ht="20.100000000000001" customHeight="1" outlineLevel="2">
      <c r="A1058" s="2"/>
      <c r="B1058" s="215"/>
      <c r="C1058" s="61"/>
      <c r="D1058" s="72"/>
      <c r="E1058" s="72"/>
      <c r="F1058" s="99"/>
      <c r="K1058" s="354"/>
    </row>
    <row r="1059" spans="1:14" s="454" customFormat="1" ht="20.100000000000001" customHeight="1" outlineLevel="2">
      <c r="A1059" s="11" t="s">
        <v>2786</v>
      </c>
      <c r="B1059" s="118" t="s">
        <v>304</v>
      </c>
      <c r="C1059" s="38"/>
      <c r="D1059" s="75"/>
      <c r="E1059" s="72"/>
      <c r="F1059" s="102"/>
      <c r="G1059" s="453"/>
      <c r="K1059" s="354"/>
      <c r="M1059" s="555"/>
      <c r="N1059" s="555"/>
    </row>
    <row r="1060" spans="1:14" s="454" customFormat="1" ht="71.25" outlineLevel="2">
      <c r="A1060" s="2" t="s">
        <v>2787</v>
      </c>
      <c r="B1060" s="119" t="s">
        <v>305</v>
      </c>
      <c r="C1060" s="6" t="s">
        <v>9</v>
      </c>
      <c r="D1060" s="72">
        <v>366.89</v>
      </c>
      <c r="E1060" s="72"/>
      <c r="F1060" s="101">
        <f>TRUNC(E1060*D1060,2)</f>
        <v>0</v>
      </c>
      <c r="G1060" s="453"/>
      <c r="K1060" s="354"/>
      <c r="M1060" s="555"/>
      <c r="N1060" s="555"/>
    </row>
    <row r="1061" spans="1:14" s="454" customFormat="1" ht="15" outlineLevel="2">
      <c r="A1061" s="2"/>
      <c r="B1061" s="119"/>
      <c r="C1061" s="6"/>
      <c r="D1061" s="72"/>
      <c r="E1061" s="72"/>
      <c r="F1061" s="101"/>
      <c r="G1061" s="453"/>
      <c r="K1061" s="354"/>
      <c r="M1061" s="555"/>
      <c r="N1061" s="555"/>
    </row>
    <row r="1062" spans="1:14" s="454" customFormat="1" ht="15" outlineLevel="2">
      <c r="A1062" s="11" t="s">
        <v>3607</v>
      </c>
      <c r="B1062" s="120" t="s">
        <v>3610</v>
      </c>
      <c r="C1062" s="6"/>
      <c r="D1062" s="72"/>
      <c r="E1062" s="72"/>
      <c r="F1062" s="101"/>
      <c r="G1062" s="453"/>
      <c r="K1062" s="354"/>
      <c r="M1062" s="555"/>
      <c r="N1062" s="555"/>
    </row>
    <row r="1063" spans="1:14" s="454" customFormat="1" ht="57" outlineLevel="2">
      <c r="A1063" s="2" t="s">
        <v>3608</v>
      </c>
      <c r="B1063" s="119" t="s">
        <v>3609</v>
      </c>
      <c r="C1063" s="6" t="s">
        <v>9</v>
      </c>
      <c r="D1063" s="72">
        <v>2278.34</v>
      </c>
      <c r="E1063" s="72"/>
      <c r="F1063" s="101">
        <f>TRUNC(E1063*D1063,2)</f>
        <v>0</v>
      </c>
      <c r="G1063" s="453"/>
      <c r="K1063" s="354"/>
      <c r="M1063" s="555"/>
      <c r="N1063" s="555"/>
    </row>
    <row r="1064" spans="1:14" ht="20.100000000000001" customHeight="1">
      <c r="A1064" s="2"/>
      <c r="B1064" s="115"/>
      <c r="C1064" s="6"/>
      <c r="D1064" s="72"/>
      <c r="E1064" s="72"/>
      <c r="F1064" s="99"/>
      <c r="K1064" s="354"/>
    </row>
    <row r="1065" spans="1:14" s="454" customFormat="1" ht="20.100000000000001" customHeight="1">
      <c r="A1065" s="13">
        <v>6</v>
      </c>
      <c r="B1065" s="14" t="s">
        <v>381</v>
      </c>
      <c r="C1065" s="15"/>
      <c r="D1065" s="129"/>
      <c r="E1065" s="129"/>
      <c r="F1065" s="98">
        <f>SUBTOTAL(9,F1066:F1134)</f>
        <v>0</v>
      </c>
      <c r="G1065" s="453"/>
      <c r="H1065" s="458">
        <f>SUM(H1066:H1122)</f>
        <v>0</v>
      </c>
      <c r="I1065" s="454" t="b">
        <f>H1065=F1065</f>
        <v>1</v>
      </c>
      <c r="K1065" s="354"/>
      <c r="M1065" s="555"/>
      <c r="N1065" s="555"/>
    </row>
    <row r="1066" spans="1:14" ht="20.100000000000001" customHeight="1" outlineLevel="1">
      <c r="A1066" s="2"/>
      <c r="B1066" s="215"/>
      <c r="C1066" s="6"/>
      <c r="D1066" s="72"/>
      <c r="E1066" s="72"/>
      <c r="F1066" s="99"/>
      <c r="H1066" s="454"/>
      <c r="K1066" s="354"/>
    </row>
    <row r="1067" spans="1:14" s="367" customFormat="1" ht="20.100000000000001" customHeight="1" outlineLevel="1">
      <c r="A1067" s="108" t="s">
        <v>30</v>
      </c>
      <c r="B1067" s="117" t="s">
        <v>20</v>
      </c>
      <c r="C1067" s="60"/>
      <c r="D1067" s="73"/>
      <c r="E1067" s="100"/>
      <c r="F1067" s="110">
        <f>SUBTOTAL(9,F1068:F1069)</f>
        <v>0</v>
      </c>
      <c r="G1067" s="453" t="s">
        <v>3590</v>
      </c>
      <c r="H1067" s="460">
        <f>+F1067</f>
        <v>0</v>
      </c>
      <c r="I1067" s="454"/>
      <c r="K1067" s="354"/>
      <c r="L1067" s="472"/>
      <c r="M1067" s="558"/>
      <c r="N1067" s="558"/>
    </row>
    <row r="1068" spans="1:14" ht="42.75" outlineLevel="2">
      <c r="A1068" s="2" t="s">
        <v>32</v>
      </c>
      <c r="B1068" s="186" t="s">
        <v>2878</v>
      </c>
      <c r="C1068" s="132" t="s">
        <v>9</v>
      </c>
      <c r="D1068" s="72">
        <f>264.64+52.6</f>
        <v>317.24</v>
      </c>
      <c r="E1068" s="72"/>
      <c r="F1068" s="101">
        <f>TRUNC(E1068*D1068,2)</f>
        <v>0</v>
      </c>
      <c r="K1068" s="354"/>
    </row>
    <row r="1069" spans="1:14" ht="20.100000000000001" customHeight="1" outlineLevel="1">
      <c r="A1069" s="2"/>
      <c r="B1069" s="215"/>
      <c r="C1069" s="61"/>
      <c r="D1069" s="72"/>
      <c r="E1069" s="72"/>
      <c r="F1069" s="99"/>
      <c r="K1069" s="354"/>
    </row>
    <row r="1070" spans="1:14" s="367" customFormat="1" ht="20.100000000000001" customHeight="1" outlineLevel="1">
      <c r="A1070" s="108" t="s">
        <v>33</v>
      </c>
      <c r="B1070" s="117" t="s">
        <v>29</v>
      </c>
      <c r="C1070" s="60"/>
      <c r="D1070" s="73"/>
      <c r="E1070" s="100"/>
      <c r="F1070" s="110">
        <f>SUBTOTAL(9,F1071:F1076)</f>
        <v>0</v>
      </c>
      <c r="G1070" s="453" t="s">
        <v>3586</v>
      </c>
      <c r="H1070" s="460">
        <f>+F1070</f>
        <v>0</v>
      </c>
      <c r="K1070" s="354"/>
      <c r="M1070" s="558"/>
      <c r="N1070" s="558"/>
    </row>
    <row r="1071" spans="1:14" s="454" customFormat="1" ht="20.100000000000001" customHeight="1" outlineLevel="2">
      <c r="A1071" s="11" t="s">
        <v>34</v>
      </c>
      <c r="B1071" s="118" t="s">
        <v>373</v>
      </c>
      <c r="C1071" s="38"/>
      <c r="D1071" s="75"/>
      <c r="E1071" s="72"/>
      <c r="F1071" s="102"/>
      <c r="G1071" s="453"/>
      <c r="K1071" s="354"/>
      <c r="M1071" s="555"/>
      <c r="N1071" s="555"/>
    </row>
    <row r="1072" spans="1:14" s="454" customFormat="1" ht="28.5" outlineLevel="2">
      <c r="A1072" s="2" t="s">
        <v>1700</v>
      </c>
      <c r="B1072" s="119" t="s">
        <v>1702</v>
      </c>
      <c r="C1072" s="6" t="s">
        <v>307</v>
      </c>
      <c r="D1072" s="72">
        <v>1</v>
      </c>
      <c r="E1072" s="72"/>
      <c r="F1072" s="101">
        <f>TRUNC(E1072*D1072,2)</f>
        <v>0</v>
      </c>
      <c r="G1072" s="453"/>
      <c r="K1072" s="354"/>
      <c r="M1072" s="555"/>
      <c r="N1072" s="555"/>
    </row>
    <row r="1073" spans="1:14" s="454" customFormat="1" ht="20.100000000000001" customHeight="1" outlineLevel="2">
      <c r="A1073" s="2"/>
      <c r="B1073" s="215"/>
      <c r="C1073" s="61"/>
      <c r="D1073" s="72"/>
      <c r="E1073" s="72"/>
      <c r="F1073" s="99"/>
      <c r="G1073" s="453"/>
      <c r="K1073" s="354"/>
      <c r="M1073" s="555"/>
      <c r="N1073" s="555"/>
    </row>
    <row r="1074" spans="1:14" s="367" customFormat="1" ht="20.100000000000001" customHeight="1" outlineLevel="2">
      <c r="A1074" s="11" t="s">
        <v>35</v>
      </c>
      <c r="B1074" s="118" t="s">
        <v>374</v>
      </c>
      <c r="C1074" s="38"/>
      <c r="D1074" s="75"/>
      <c r="E1074" s="72"/>
      <c r="F1074" s="102"/>
      <c r="G1074" s="468"/>
      <c r="K1074" s="354"/>
      <c r="M1074" s="558"/>
      <c r="N1074" s="558"/>
    </row>
    <row r="1075" spans="1:14" s="454" customFormat="1" ht="42.75" outlineLevel="2">
      <c r="A1075" s="2" t="s">
        <v>1701</v>
      </c>
      <c r="B1075" s="119" t="s">
        <v>1703</v>
      </c>
      <c r="C1075" s="6" t="s">
        <v>307</v>
      </c>
      <c r="D1075" s="72">
        <v>1</v>
      </c>
      <c r="E1075" s="72"/>
      <c r="F1075" s="101">
        <f>TRUNC(E1075*D1075,2)</f>
        <v>0</v>
      </c>
      <c r="G1075" s="453"/>
      <c r="K1075" s="354"/>
      <c r="M1075" s="555"/>
      <c r="N1075" s="555"/>
    </row>
    <row r="1076" spans="1:14" s="454" customFormat="1" ht="20.100000000000001" customHeight="1" outlineLevel="1">
      <c r="A1076" s="2"/>
      <c r="B1076" s="215"/>
      <c r="C1076" s="61"/>
      <c r="D1076" s="72"/>
      <c r="E1076" s="72"/>
      <c r="F1076" s="99"/>
      <c r="G1076" s="453"/>
      <c r="K1076" s="354"/>
      <c r="M1076" s="555"/>
      <c r="N1076" s="555"/>
    </row>
    <row r="1077" spans="1:14" s="367" customFormat="1" ht="20.100000000000001" customHeight="1" outlineLevel="1">
      <c r="A1077" s="108" t="s">
        <v>36</v>
      </c>
      <c r="B1077" s="117" t="s">
        <v>3588</v>
      </c>
      <c r="C1077" s="60"/>
      <c r="D1077" s="73"/>
      <c r="E1077" s="100"/>
      <c r="F1077" s="110">
        <f>SUBTOTAL(9,F1078:F1094)</f>
        <v>0</v>
      </c>
      <c r="G1077" s="453" t="s">
        <v>3614</v>
      </c>
      <c r="H1077" s="460">
        <f>+F1077</f>
        <v>0</v>
      </c>
      <c r="K1077" s="354"/>
      <c r="M1077" s="558"/>
      <c r="N1077" s="558"/>
    </row>
    <row r="1078" spans="1:14" s="454" customFormat="1" ht="20.100000000000001" customHeight="1" outlineLevel="2">
      <c r="A1078" s="324" t="s">
        <v>38</v>
      </c>
      <c r="B1078" s="325" t="s">
        <v>68</v>
      </c>
      <c r="C1078" s="426"/>
      <c r="D1078" s="195"/>
      <c r="E1078" s="72"/>
      <c r="F1078" s="102"/>
      <c r="G1078" s="453"/>
      <c r="K1078" s="354"/>
      <c r="M1078" s="555"/>
      <c r="N1078" s="555"/>
    </row>
    <row r="1079" spans="1:14" s="367" customFormat="1" ht="57" outlineLevel="2">
      <c r="A1079" s="427" t="s">
        <v>1704</v>
      </c>
      <c r="B1079" s="286" t="s">
        <v>70</v>
      </c>
      <c r="C1079" s="428" t="s">
        <v>9</v>
      </c>
      <c r="D1079" s="195">
        <v>631.47</v>
      </c>
      <c r="E1079" s="72"/>
      <c r="F1079" s="101">
        <f>TRUNC(E1079*D1079,2)</f>
        <v>0</v>
      </c>
      <c r="G1079" s="468"/>
      <c r="K1079" s="354"/>
      <c r="M1079" s="558"/>
      <c r="N1079" s="558"/>
    </row>
    <row r="1080" spans="1:14" s="454" customFormat="1" ht="57" outlineLevel="2">
      <c r="A1080" s="427" t="s">
        <v>1705</v>
      </c>
      <c r="B1080" s="286" t="s">
        <v>72</v>
      </c>
      <c r="C1080" s="429" t="s">
        <v>73</v>
      </c>
      <c r="D1080" s="195">
        <v>69.39</v>
      </c>
      <c r="E1080" s="72"/>
      <c r="F1080" s="101">
        <f>TRUNC(E1080*D1080,2)</f>
        <v>0</v>
      </c>
      <c r="G1080" s="453"/>
      <c r="K1080" s="354"/>
      <c r="M1080" s="555"/>
      <c r="N1080" s="555"/>
    </row>
    <row r="1081" spans="1:14" s="454" customFormat="1" ht="57" outlineLevel="2">
      <c r="A1081" s="427" t="s">
        <v>3589</v>
      </c>
      <c r="B1081" s="286" t="s">
        <v>75</v>
      </c>
      <c r="C1081" s="428" t="s">
        <v>9</v>
      </c>
      <c r="D1081" s="195">
        <v>1008</v>
      </c>
      <c r="E1081" s="72"/>
      <c r="F1081" s="101">
        <f>TRUNC(E1081*D1081,2)</f>
        <v>0</v>
      </c>
      <c r="G1081" s="453"/>
      <c r="K1081" s="354"/>
      <c r="M1081" s="555"/>
      <c r="N1081" s="555"/>
    </row>
    <row r="1082" spans="1:14" s="454" customFormat="1" ht="20.100000000000001" customHeight="1" outlineLevel="2">
      <c r="A1082" s="427"/>
      <c r="B1082" s="286"/>
      <c r="C1082" s="205"/>
      <c r="D1082" s="195"/>
      <c r="E1082" s="72"/>
      <c r="F1082" s="99"/>
      <c r="G1082" s="453"/>
      <c r="K1082" s="354"/>
      <c r="M1082" s="555"/>
      <c r="N1082" s="555"/>
    </row>
    <row r="1083" spans="1:14" s="454" customFormat="1" ht="20.100000000000001" customHeight="1" outlineLevel="2">
      <c r="A1083" s="193" t="s">
        <v>39</v>
      </c>
      <c r="B1083" s="30" t="s">
        <v>375</v>
      </c>
      <c r="C1083" s="38"/>
      <c r="D1083" s="422"/>
      <c r="E1083" s="72"/>
      <c r="F1083" s="102"/>
      <c r="G1083" s="453"/>
      <c r="K1083" s="354"/>
      <c r="M1083" s="555"/>
      <c r="N1083" s="555"/>
    </row>
    <row r="1084" spans="1:14" s="367" customFormat="1" ht="99.75" outlineLevel="2">
      <c r="A1084" s="150" t="s">
        <v>1706</v>
      </c>
      <c r="B1084" s="317" t="s">
        <v>4809</v>
      </c>
      <c r="C1084" s="152" t="s">
        <v>9</v>
      </c>
      <c r="D1084" s="175">
        <v>138.78</v>
      </c>
      <c r="E1084" s="72"/>
      <c r="F1084" s="101">
        <f>TRUNC(E1084*D1084,2)</f>
        <v>0</v>
      </c>
      <c r="G1084" s="468"/>
      <c r="K1084" s="354"/>
      <c r="M1084" s="558"/>
      <c r="N1084" s="558"/>
    </row>
    <row r="1085" spans="1:14" s="367" customFormat="1" ht="20.100000000000001" customHeight="1" outlineLevel="2">
      <c r="A1085" s="427"/>
      <c r="B1085" s="286"/>
      <c r="C1085" s="205"/>
      <c r="D1085" s="195"/>
      <c r="E1085" s="72"/>
      <c r="F1085" s="99"/>
      <c r="G1085" s="468"/>
      <c r="K1085" s="354"/>
      <c r="M1085" s="558"/>
      <c r="N1085" s="558"/>
    </row>
    <row r="1086" spans="1:14" s="454" customFormat="1" ht="20.100000000000001" customHeight="1" outlineLevel="2">
      <c r="A1086" s="193" t="s">
        <v>40</v>
      </c>
      <c r="B1086" s="30" t="s">
        <v>376</v>
      </c>
      <c r="C1086" s="38"/>
      <c r="D1086" s="422"/>
      <c r="E1086" s="72"/>
      <c r="F1086" s="102"/>
      <c r="G1086" s="453"/>
      <c r="K1086" s="354"/>
      <c r="M1086" s="555"/>
      <c r="N1086" s="555"/>
    </row>
    <row r="1087" spans="1:14" s="454" customFormat="1" ht="57" outlineLevel="2">
      <c r="A1087" s="150" t="s">
        <v>1707</v>
      </c>
      <c r="B1087" s="286" t="s">
        <v>377</v>
      </c>
      <c r="C1087" s="152" t="s">
        <v>9</v>
      </c>
      <c r="D1087" s="175">
        <v>323.2</v>
      </c>
      <c r="E1087" s="72"/>
      <c r="F1087" s="101">
        <f>TRUNC(E1087*D1087,2)</f>
        <v>0</v>
      </c>
      <c r="G1087" s="453"/>
      <c r="K1087" s="354"/>
      <c r="M1087" s="555"/>
      <c r="N1087" s="555"/>
    </row>
    <row r="1088" spans="1:14" s="454" customFormat="1" ht="20.100000000000001" customHeight="1" outlineLevel="2">
      <c r="A1088" s="427"/>
      <c r="B1088" s="286"/>
      <c r="C1088" s="205"/>
      <c r="D1088" s="195"/>
      <c r="E1088" s="72"/>
      <c r="F1088" s="99"/>
      <c r="G1088" s="453"/>
      <c r="K1088" s="354"/>
      <c r="M1088" s="555"/>
      <c r="N1088" s="555"/>
    </row>
    <row r="1089" spans="1:14" s="454" customFormat="1" ht="20.100000000000001" customHeight="1" outlineLevel="2">
      <c r="A1089" s="193" t="s">
        <v>41</v>
      </c>
      <c r="B1089" s="30" t="s">
        <v>87</v>
      </c>
      <c r="C1089" s="38"/>
      <c r="D1089" s="422"/>
      <c r="E1089" s="72"/>
      <c r="F1089" s="102"/>
      <c r="G1089" s="453"/>
      <c r="K1089" s="354"/>
      <c r="M1089" s="555"/>
      <c r="N1089" s="555"/>
    </row>
    <row r="1090" spans="1:14" s="454" customFormat="1" ht="71.25" outlineLevel="2">
      <c r="A1090" s="150" t="s">
        <v>1708</v>
      </c>
      <c r="B1090" s="286" t="s">
        <v>4810</v>
      </c>
      <c r="C1090" s="152" t="s">
        <v>9</v>
      </c>
      <c r="D1090" s="175">
        <v>94.61</v>
      </c>
      <c r="E1090" s="72"/>
      <c r="F1090" s="101">
        <f>TRUNC(E1090*D1090,2)</f>
        <v>0</v>
      </c>
      <c r="G1090" s="453"/>
      <c r="K1090" s="354"/>
      <c r="M1090" s="555"/>
      <c r="N1090" s="555"/>
    </row>
    <row r="1091" spans="1:14" s="454" customFormat="1" ht="15" outlineLevel="2">
      <c r="A1091" s="427"/>
      <c r="B1091" s="286"/>
      <c r="C1091" s="205"/>
      <c r="D1091" s="195"/>
      <c r="E1091" s="72"/>
      <c r="F1091" s="101"/>
      <c r="G1091" s="453"/>
      <c r="K1091" s="354"/>
      <c r="M1091" s="555"/>
      <c r="N1091" s="555"/>
    </row>
    <row r="1092" spans="1:14" s="454" customFormat="1" ht="15" outlineLevel="2">
      <c r="A1092" s="324" t="s">
        <v>3611</v>
      </c>
      <c r="B1092" s="325" t="s">
        <v>3612</v>
      </c>
      <c r="C1092" s="426"/>
      <c r="D1092" s="195"/>
      <c r="E1092" s="72"/>
      <c r="F1092" s="101"/>
      <c r="G1092" s="453"/>
      <c r="K1092" s="354"/>
      <c r="M1092" s="555"/>
      <c r="N1092" s="555"/>
    </row>
    <row r="1093" spans="1:14" s="454" customFormat="1" ht="57" outlineLevel="2">
      <c r="A1093" s="427" t="s">
        <v>3613</v>
      </c>
      <c r="B1093" s="286" t="s">
        <v>117</v>
      </c>
      <c r="C1093" s="428" t="s">
        <v>9</v>
      </c>
      <c r="D1093" s="195">
        <v>28</v>
      </c>
      <c r="E1093" s="72"/>
      <c r="F1093" s="101">
        <f>TRUNC(E1093*D1093,2)</f>
        <v>0</v>
      </c>
      <c r="G1093" s="453"/>
      <c r="K1093" s="354"/>
      <c r="M1093" s="555"/>
      <c r="N1093" s="555"/>
    </row>
    <row r="1094" spans="1:14" s="454" customFormat="1" ht="20.100000000000001" customHeight="1" outlineLevel="1">
      <c r="A1094" s="2"/>
      <c r="B1094" s="119"/>
      <c r="C1094" s="61"/>
      <c r="D1094" s="72"/>
      <c r="E1094" s="72"/>
      <c r="F1094" s="99"/>
      <c r="G1094" s="453"/>
      <c r="K1094" s="354"/>
      <c r="M1094" s="555"/>
      <c r="N1094" s="555"/>
    </row>
    <row r="1095" spans="1:14" s="367" customFormat="1" ht="20.100000000000001" customHeight="1" outlineLevel="1">
      <c r="A1095" s="108" t="s">
        <v>42</v>
      </c>
      <c r="B1095" s="117" t="s">
        <v>1709</v>
      </c>
      <c r="C1095" s="60"/>
      <c r="D1095" s="73"/>
      <c r="E1095" s="100"/>
      <c r="F1095" s="110">
        <f>SUBTOTAL(9,F1096:F1097)</f>
        <v>0</v>
      </c>
      <c r="G1095" s="453" t="s">
        <v>3141</v>
      </c>
      <c r="H1095" s="460">
        <f>+F1095</f>
        <v>0</v>
      </c>
      <c r="K1095" s="354"/>
      <c r="M1095" s="558"/>
      <c r="N1095" s="558"/>
    </row>
    <row r="1096" spans="1:14" s="454" customFormat="1" ht="34.5" customHeight="1" outlineLevel="2">
      <c r="A1096" s="2" t="s">
        <v>44</v>
      </c>
      <c r="B1096" s="286" t="s">
        <v>95</v>
      </c>
      <c r="C1096" s="152" t="s">
        <v>9</v>
      </c>
      <c r="D1096" s="155">
        <v>4773</v>
      </c>
      <c r="E1096" s="72"/>
      <c r="F1096" s="101">
        <f>TRUNC(E1096*D1096,2)</f>
        <v>0</v>
      </c>
      <c r="G1096" s="453"/>
      <c r="K1096" s="354"/>
      <c r="M1096" s="555"/>
      <c r="N1096" s="555"/>
    </row>
    <row r="1097" spans="1:14" s="454" customFormat="1" ht="20.100000000000001" customHeight="1" outlineLevel="1">
      <c r="A1097" s="2"/>
      <c r="B1097" s="215"/>
      <c r="C1097" s="61"/>
      <c r="D1097" s="72"/>
      <c r="E1097" s="72"/>
      <c r="F1097" s="99"/>
      <c r="G1097" s="453"/>
      <c r="K1097" s="354"/>
      <c r="M1097" s="555"/>
      <c r="N1097" s="555"/>
    </row>
    <row r="1098" spans="1:14" s="454" customFormat="1" ht="20.100000000000001" customHeight="1" outlineLevel="1">
      <c r="A1098" s="108" t="s">
        <v>45</v>
      </c>
      <c r="B1098" s="117" t="s">
        <v>378</v>
      </c>
      <c r="C1098" s="60"/>
      <c r="D1098" s="73"/>
      <c r="E1098" s="100"/>
      <c r="F1098" s="110">
        <f>SUBTOTAL(9,F1099:F1104)</f>
        <v>0</v>
      </c>
      <c r="G1098" s="453" t="s">
        <v>3590</v>
      </c>
      <c r="H1098" s="460">
        <f>+F1098</f>
        <v>0</v>
      </c>
      <c r="K1098" s="354"/>
      <c r="M1098" s="555"/>
      <c r="N1098" s="555"/>
    </row>
    <row r="1099" spans="1:14" s="454" customFormat="1" ht="20.100000000000001" customHeight="1" outlineLevel="2">
      <c r="A1099" s="193" t="s">
        <v>47</v>
      </c>
      <c r="B1099" s="118" t="s">
        <v>130</v>
      </c>
      <c r="C1099" s="38"/>
      <c r="D1099" s="285"/>
      <c r="E1099" s="72"/>
      <c r="F1099" s="102"/>
      <c r="G1099" s="453"/>
      <c r="K1099" s="354"/>
      <c r="M1099" s="555"/>
      <c r="N1099" s="555"/>
    </row>
    <row r="1100" spans="1:14" s="454" customFormat="1" ht="79.5" customHeight="1" outlineLevel="2">
      <c r="A1100" s="150" t="s">
        <v>1710</v>
      </c>
      <c r="B1100" s="186" t="s">
        <v>132</v>
      </c>
      <c r="C1100" s="152" t="s">
        <v>9</v>
      </c>
      <c r="D1100" s="155">
        <v>529.28</v>
      </c>
      <c r="E1100" s="72"/>
      <c r="F1100" s="101">
        <f>TRUNC(E1100*D1100,2)</f>
        <v>0</v>
      </c>
      <c r="G1100" s="453"/>
      <c r="K1100" s="354"/>
      <c r="M1100" s="555"/>
      <c r="N1100" s="555"/>
    </row>
    <row r="1101" spans="1:14" s="454" customFormat="1" ht="65.25" customHeight="1" outlineLevel="2">
      <c r="A1101" s="150" t="s">
        <v>1711</v>
      </c>
      <c r="B1101" s="286" t="s">
        <v>134</v>
      </c>
      <c r="C1101" s="152" t="s">
        <v>9</v>
      </c>
      <c r="D1101" s="155">
        <v>529.28</v>
      </c>
      <c r="E1101" s="72"/>
      <c r="F1101" s="101">
        <f>TRUNC(E1101*D1101,2)</f>
        <v>0</v>
      </c>
      <c r="G1101" s="453"/>
      <c r="K1101" s="354"/>
      <c r="M1101" s="555"/>
      <c r="N1101" s="555"/>
    </row>
    <row r="1102" spans="1:14" s="454" customFormat="1" ht="39" customHeight="1" outlineLevel="2">
      <c r="A1102" s="150" t="s">
        <v>1712</v>
      </c>
      <c r="B1102" s="286" t="s">
        <v>138</v>
      </c>
      <c r="C1102" s="152" t="s">
        <v>9</v>
      </c>
      <c r="D1102" s="155">
        <v>529.28</v>
      </c>
      <c r="E1102" s="72"/>
      <c r="F1102" s="101">
        <f>TRUNC(E1102*D1102,2)</f>
        <v>0</v>
      </c>
      <c r="G1102" s="453"/>
      <c r="K1102" s="354"/>
      <c r="M1102" s="555"/>
      <c r="N1102" s="555"/>
    </row>
    <row r="1103" spans="1:14" s="454" customFormat="1" ht="29.25" customHeight="1" outlineLevel="2">
      <c r="A1103" s="150" t="s">
        <v>3591</v>
      </c>
      <c r="B1103" s="286" t="s">
        <v>4816</v>
      </c>
      <c r="C1103" s="152" t="s">
        <v>9</v>
      </c>
      <c r="D1103" s="155">
        <v>5.64</v>
      </c>
      <c r="E1103" s="72"/>
      <c r="F1103" s="101">
        <f>TRUNC(E1103*D1103,2)</f>
        <v>0</v>
      </c>
      <c r="G1103" s="453"/>
      <c r="K1103" s="354"/>
      <c r="M1103" s="555"/>
      <c r="N1103" s="555"/>
    </row>
    <row r="1104" spans="1:14" s="454" customFormat="1" ht="78.75" customHeight="1" outlineLevel="2">
      <c r="A1104" s="150" t="s">
        <v>3592</v>
      </c>
      <c r="B1104" s="286" t="s">
        <v>146</v>
      </c>
      <c r="C1104" s="152" t="s">
        <v>9</v>
      </c>
      <c r="D1104" s="155">
        <v>18.98</v>
      </c>
      <c r="E1104" s="72"/>
      <c r="F1104" s="101">
        <f>TRUNC(E1104*D1104,2)</f>
        <v>0</v>
      </c>
      <c r="G1104" s="453"/>
      <c r="K1104" s="354"/>
      <c r="M1104" s="555"/>
      <c r="N1104" s="555"/>
    </row>
    <row r="1105" spans="1:14" ht="20.100000000000001" customHeight="1" outlineLevel="1">
      <c r="A1105" s="2"/>
      <c r="B1105" s="215"/>
      <c r="C1105" s="61"/>
      <c r="D1105" s="72"/>
      <c r="E1105" s="72"/>
      <c r="F1105" s="99"/>
      <c r="K1105" s="354"/>
    </row>
    <row r="1106" spans="1:14" s="454" customFormat="1" ht="20.100000000000001" customHeight="1" outlineLevel="1">
      <c r="A1106" s="108" t="s">
        <v>48</v>
      </c>
      <c r="B1106" s="117" t="s">
        <v>171</v>
      </c>
      <c r="C1106" s="60"/>
      <c r="D1106" s="73"/>
      <c r="E1106" s="100"/>
      <c r="F1106" s="110">
        <f>SUBTOTAL(9,F1107:F1113)</f>
        <v>0</v>
      </c>
      <c r="G1106" s="453" t="s">
        <v>3590</v>
      </c>
      <c r="H1106" s="460">
        <f>+F1106</f>
        <v>0</v>
      </c>
      <c r="K1106" s="354"/>
      <c r="M1106" s="555"/>
      <c r="N1106" s="555"/>
    </row>
    <row r="1107" spans="1:14" s="454" customFormat="1" ht="20.100000000000001" customHeight="1" outlineLevel="2">
      <c r="A1107" s="193" t="s">
        <v>50</v>
      </c>
      <c r="B1107" s="118" t="s">
        <v>177</v>
      </c>
      <c r="C1107" s="38"/>
      <c r="D1107" s="285"/>
      <c r="E1107" s="72"/>
      <c r="F1107" s="102"/>
      <c r="G1107" s="453"/>
      <c r="K1107" s="354"/>
      <c r="M1107" s="555"/>
      <c r="N1107" s="555"/>
    </row>
    <row r="1108" spans="1:14" s="367" customFormat="1" ht="42.75" outlineLevel="2">
      <c r="A1108" s="150" t="s">
        <v>1713</v>
      </c>
      <c r="B1108" s="286" t="s">
        <v>179</v>
      </c>
      <c r="C1108" s="152" t="s">
        <v>9</v>
      </c>
      <c r="D1108" s="155">
        <v>33.6</v>
      </c>
      <c r="E1108" s="155"/>
      <c r="F1108" s="101">
        <f>TRUNC(E1108*D1108,2)</f>
        <v>0</v>
      </c>
      <c r="G1108" s="468"/>
      <c r="K1108" s="354"/>
      <c r="M1108" s="558"/>
      <c r="N1108" s="558"/>
    </row>
    <row r="1109" spans="1:14" s="367" customFormat="1" ht="57" outlineLevel="2">
      <c r="A1109" s="150" t="s">
        <v>3593</v>
      </c>
      <c r="B1109" s="286" t="s">
        <v>3594</v>
      </c>
      <c r="C1109" s="152" t="s">
        <v>9</v>
      </c>
      <c r="D1109" s="285">
        <v>529.28</v>
      </c>
      <c r="E1109" s="155"/>
      <c r="F1109" s="101">
        <f>TRUNC(E1109*D1109,2)</f>
        <v>0</v>
      </c>
      <c r="G1109" s="468"/>
      <c r="K1109" s="354"/>
      <c r="M1109" s="558"/>
      <c r="N1109" s="558"/>
    </row>
    <row r="1110" spans="1:14" s="367" customFormat="1" ht="15" outlineLevel="2">
      <c r="A1110" s="150"/>
      <c r="B1110" s="286"/>
      <c r="C1110" s="277"/>
      <c r="D1110" s="155"/>
      <c r="E1110" s="155"/>
      <c r="F1110" s="101"/>
      <c r="G1110" s="468"/>
      <c r="K1110" s="354"/>
      <c r="M1110" s="558"/>
      <c r="N1110" s="558"/>
    </row>
    <row r="1111" spans="1:14" s="367" customFormat="1" ht="20.100000000000001" customHeight="1" outlineLevel="2">
      <c r="A1111" s="193" t="s">
        <v>51</v>
      </c>
      <c r="B1111" s="118" t="s">
        <v>379</v>
      </c>
      <c r="C1111" s="38"/>
      <c r="D1111" s="285"/>
      <c r="E1111" s="155"/>
      <c r="F1111" s="101"/>
      <c r="G1111" s="468"/>
      <c r="K1111" s="354"/>
      <c r="M1111" s="558"/>
      <c r="N1111" s="558"/>
    </row>
    <row r="1112" spans="1:14" s="454" customFormat="1" ht="50.25" customHeight="1" outlineLevel="2">
      <c r="A1112" s="150" t="s">
        <v>1714</v>
      </c>
      <c r="B1112" s="286" t="s">
        <v>187</v>
      </c>
      <c r="C1112" s="152" t="s">
        <v>9</v>
      </c>
      <c r="D1112" s="155">
        <v>11187.15</v>
      </c>
      <c r="E1112" s="155"/>
      <c r="F1112" s="101">
        <f>TRUNC(E1112*D1112,2)</f>
        <v>0</v>
      </c>
      <c r="G1112" s="453"/>
      <c r="K1112" s="354"/>
      <c r="M1112" s="555"/>
      <c r="N1112" s="555"/>
    </row>
    <row r="1113" spans="1:14" ht="20.100000000000001" customHeight="1" outlineLevel="1">
      <c r="A1113" s="2"/>
      <c r="B1113" s="215"/>
      <c r="C1113" s="61"/>
      <c r="D1113" s="72"/>
      <c r="E1113" s="72"/>
      <c r="F1113" s="99"/>
      <c r="K1113" s="354"/>
    </row>
    <row r="1114" spans="1:14" s="367" customFormat="1" ht="20.100000000000001" customHeight="1" outlineLevel="1">
      <c r="A1114" s="108" t="s">
        <v>52</v>
      </c>
      <c r="B1114" s="117" t="s">
        <v>192</v>
      </c>
      <c r="C1114" s="60"/>
      <c r="D1114" s="73"/>
      <c r="E1114" s="100"/>
      <c r="F1114" s="110">
        <f>SUBTOTAL(9,F1115:F1121)</f>
        <v>0</v>
      </c>
      <c r="G1114" s="453" t="s">
        <v>3590</v>
      </c>
      <c r="H1114" s="460">
        <f>+F1114</f>
        <v>0</v>
      </c>
      <c r="K1114" s="354"/>
      <c r="L1114" s="472"/>
      <c r="M1114" s="558"/>
      <c r="N1114" s="558"/>
    </row>
    <row r="1115" spans="1:14" s="454" customFormat="1" ht="20.100000000000001" customHeight="1" outlineLevel="2">
      <c r="A1115" s="193" t="s">
        <v>54</v>
      </c>
      <c r="B1115" s="118" t="s">
        <v>4818</v>
      </c>
      <c r="C1115" s="38"/>
      <c r="D1115" s="285"/>
      <c r="E1115" s="72"/>
      <c r="F1115" s="102"/>
      <c r="G1115" s="453"/>
      <c r="K1115" s="354"/>
      <c r="M1115" s="555"/>
      <c r="N1115" s="555"/>
    </row>
    <row r="1116" spans="1:14" s="471" customFormat="1" ht="30" customHeight="1" outlineLevel="2">
      <c r="A1116" s="150" t="s">
        <v>1715</v>
      </c>
      <c r="B1116" s="286" t="s">
        <v>3142</v>
      </c>
      <c r="C1116" s="152" t="s">
        <v>9</v>
      </c>
      <c r="D1116" s="155">
        <v>184.4</v>
      </c>
      <c r="E1116" s="155"/>
      <c r="F1116" s="287">
        <f>TRUNC(E1116*D1116,2)</f>
        <v>0</v>
      </c>
      <c r="G1116" s="482"/>
      <c r="K1116" s="354"/>
      <c r="M1116" s="559"/>
      <c r="N1116" s="559"/>
    </row>
    <row r="1117" spans="1:14" s="471" customFormat="1" ht="30" customHeight="1" outlineLevel="2">
      <c r="A1117" s="150" t="s">
        <v>3143</v>
      </c>
      <c r="B1117" s="286" t="s">
        <v>3144</v>
      </c>
      <c r="C1117" s="152" t="s">
        <v>9</v>
      </c>
      <c r="D1117" s="155">
        <v>380</v>
      </c>
      <c r="E1117" s="155"/>
      <c r="F1117" s="287">
        <f>TRUNC(E1117*D1117,2)</f>
        <v>0</v>
      </c>
      <c r="G1117" s="482"/>
      <c r="K1117" s="354"/>
      <c r="M1117" s="559"/>
      <c r="N1117" s="559"/>
    </row>
    <row r="1118" spans="1:14" s="471" customFormat="1" ht="59.25" customHeight="1" outlineLevel="2">
      <c r="A1118" s="438" t="s">
        <v>3595</v>
      </c>
      <c r="B1118" s="286" t="s">
        <v>196</v>
      </c>
      <c r="C1118" s="152" t="s">
        <v>306</v>
      </c>
      <c r="D1118" s="439">
        <f>TRUNC((26.3*0.07),2)</f>
        <v>1.84</v>
      </c>
      <c r="E1118" s="155"/>
      <c r="F1118" s="287">
        <f>TRUNC(E1118*D1118,2)</f>
        <v>0</v>
      </c>
      <c r="G1118" s="482"/>
      <c r="K1118" s="354"/>
      <c r="M1118" s="559"/>
      <c r="N1118" s="559"/>
    </row>
    <row r="1119" spans="1:14" s="471" customFormat="1" ht="81.75" customHeight="1" outlineLevel="2">
      <c r="A1119" s="438" t="s">
        <v>3596</v>
      </c>
      <c r="B1119" s="286" t="s">
        <v>215</v>
      </c>
      <c r="C1119" s="152" t="s">
        <v>9</v>
      </c>
      <c r="D1119" s="439">
        <v>21.5</v>
      </c>
      <c r="E1119" s="155"/>
      <c r="F1119" s="287">
        <f>TRUNC(E1119*D1119,2)</f>
        <v>0</v>
      </c>
      <c r="G1119" s="482"/>
      <c r="K1119" s="354"/>
      <c r="M1119" s="559"/>
      <c r="N1119" s="559"/>
    </row>
    <row r="1120" spans="1:14" s="471" customFormat="1" ht="70.5" customHeight="1" outlineLevel="2">
      <c r="A1120" s="438" t="s">
        <v>3597</v>
      </c>
      <c r="B1120" s="286" t="s">
        <v>148</v>
      </c>
      <c r="C1120" s="152" t="s">
        <v>9</v>
      </c>
      <c r="D1120" s="439">
        <v>4.8</v>
      </c>
      <c r="E1120" s="155"/>
      <c r="F1120" s="287">
        <f>TRUNC(E1120*D1120,2)</f>
        <v>0</v>
      </c>
      <c r="G1120" s="482"/>
      <c r="K1120" s="354"/>
      <c r="M1120" s="559"/>
      <c r="N1120" s="559"/>
    </row>
    <row r="1121" spans="1:14" s="454" customFormat="1" ht="20.100000000000001" customHeight="1" outlineLevel="1">
      <c r="A1121" s="2"/>
      <c r="B1121" s="215"/>
      <c r="C1121" s="61"/>
      <c r="D1121" s="72"/>
      <c r="E1121" s="72"/>
      <c r="F1121" s="99"/>
      <c r="G1121" s="453"/>
      <c r="K1121" s="354"/>
      <c r="M1121" s="555"/>
      <c r="N1121" s="555"/>
    </row>
    <row r="1122" spans="1:14" s="454" customFormat="1" ht="20.100000000000001" customHeight="1" outlineLevel="1">
      <c r="A1122" s="108" t="s">
        <v>55</v>
      </c>
      <c r="B1122" s="117" t="s">
        <v>279</v>
      </c>
      <c r="C1122" s="60"/>
      <c r="D1122" s="73"/>
      <c r="E1122" s="100"/>
      <c r="F1122" s="110">
        <f>SUBTOTAL(9,F1123:F1134)</f>
        <v>0</v>
      </c>
      <c r="G1122" s="453" t="s">
        <v>3590</v>
      </c>
      <c r="H1122" s="460">
        <f>+F1122</f>
        <v>0</v>
      </c>
      <c r="K1122" s="354"/>
      <c r="M1122" s="555"/>
      <c r="N1122" s="555"/>
    </row>
    <row r="1123" spans="1:14" s="454" customFormat="1" ht="20.100000000000001" customHeight="1" outlineLevel="2">
      <c r="A1123" s="193" t="s">
        <v>57</v>
      </c>
      <c r="B1123" s="118" t="s">
        <v>4819</v>
      </c>
      <c r="C1123" s="38"/>
      <c r="D1123" s="422"/>
      <c r="E1123" s="72"/>
      <c r="F1123" s="102"/>
      <c r="G1123" s="453"/>
      <c r="K1123" s="354"/>
      <c r="M1123" s="555"/>
      <c r="N1123" s="555"/>
    </row>
    <row r="1124" spans="1:14" s="454" customFormat="1" ht="99.75" outlineLevel="2">
      <c r="A1124" s="150" t="s">
        <v>1716</v>
      </c>
      <c r="B1124" s="119" t="s">
        <v>282</v>
      </c>
      <c r="C1124" s="152" t="s">
        <v>73</v>
      </c>
      <c r="D1124" s="175">
        <v>195.04</v>
      </c>
      <c r="E1124" s="72"/>
      <c r="F1124" s="101">
        <f t="shared" ref="F1124:F1133" si="32">TRUNC(E1124*D1124,2)</f>
        <v>0</v>
      </c>
      <c r="G1124" s="453"/>
      <c r="K1124" s="354"/>
      <c r="M1124" s="555"/>
      <c r="N1124" s="555"/>
    </row>
    <row r="1125" spans="1:14" s="454" customFormat="1" ht="28.5" outlineLevel="2">
      <c r="A1125" s="150" t="s">
        <v>3598</v>
      </c>
      <c r="B1125" s="286" t="s">
        <v>3627</v>
      </c>
      <c r="C1125" s="440" t="s">
        <v>307</v>
      </c>
      <c r="D1125" s="175">
        <v>2</v>
      </c>
      <c r="E1125" s="72"/>
      <c r="F1125" s="101">
        <f t="shared" si="32"/>
        <v>0</v>
      </c>
      <c r="G1125" s="453"/>
      <c r="K1125" s="354"/>
      <c r="M1125" s="555"/>
      <c r="N1125" s="555"/>
    </row>
    <row r="1126" spans="1:14" s="454" customFormat="1" ht="20.100000000000001" customHeight="1" outlineLevel="2">
      <c r="A1126" s="150" t="s">
        <v>3599</v>
      </c>
      <c r="B1126" s="286" t="s">
        <v>3628</v>
      </c>
      <c r="C1126" s="440" t="s">
        <v>307</v>
      </c>
      <c r="D1126" s="175">
        <v>2</v>
      </c>
      <c r="E1126" s="72"/>
      <c r="F1126" s="101">
        <f t="shared" si="32"/>
        <v>0</v>
      </c>
      <c r="G1126" s="453"/>
      <c r="K1126" s="354"/>
      <c r="M1126" s="555"/>
      <c r="N1126" s="555"/>
    </row>
    <row r="1127" spans="1:14" s="454" customFormat="1" ht="20.100000000000001" customHeight="1" outlineLevel="2">
      <c r="A1127" s="150" t="s">
        <v>3600</v>
      </c>
      <c r="B1127" s="286" t="s">
        <v>3629</v>
      </c>
      <c r="C1127" s="440" t="s">
        <v>307</v>
      </c>
      <c r="D1127" s="175">
        <v>2</v>
      </c>
      <c r="E1127" s="72"/>
      <c r="F1127" s="101">
        <f t="shared" si="32"/>
        <v>0</v>
      </c>
      <c r="G1127" s="453"/>
      <c r="K1127" s="354"/>
      <c r="M1127" s="555"/>
      <c r="N1127" s="555"/>
    </row>
    <row r="1128" spans="1:14" s="454" customFormat="1" ht="20.100000000000001" customHeight="1" outlineLevel="2">
      <c r="A1128" s="150" t="s">
        <v>3601</v>
      </c>
      <c r="B1128" s="286" t="s">
        <v>3630</v>
      </c>
      <c r="C1128" s="440" t="s">
        <v>307</v>
      </c>
      <c r="D1128" s="175">
        <v>2</v>
      </c>
      <c r="E1128" s="72"/>
      <c r="F1128" s="101">
        <f t="shared" si="32"/>
        <v>0</v>
      </c>
      <c r="G1128" s="453"/>
      <c r="K1128" s="354"/>
      <c r="M1128" s="555"/>
      <c r="N1128" s="555"/>
    </row>
    <row r="1129" spans="1:14" s="454" customFormat="1" ht="20.100000000000001" customHeight="1" outlineLevel="2">
      <c r="A1129" s="150" t="s">
        <v>3602</v>
      </c>
      <c r="B1129" s="286" t="s">
        <v>3631</v>
      </c>
      <c r="C1129" s="440" t="s">
        <v>307</v>
      </c>
      <c r="D1129" s="175">
        <v>2</v>
      </c>
      <c r="E1129" s="72"/>
      <c r="F1129" s="101">
        <f t="shared" si="32"/>
        <v>0</v>
      </c>
      <c r="G1129" s="453"/>
      <c r="K1129" s="354"/>
      <c r="M1129" s="555"/>
      <c r="N1129" s="555"/>
    </row>
    <row r="1130" spans="1:14" s="454" customFormat="1" ht="28.5" outlineLevel="2">
      <c r="A1130" s="150" t="s">
        <v>3603</v>
      </c>
      <c r="B1130" s="286" t="s">
        <v>4600</v>
      </c>
      <c r="C1130" s="440" t="s">
        <v>9</v>
      </c>
      <c r="D1130" s="175">
        <v>2.94</v>
      </c>
      <c r="E1130" s="72"/>
      <c r="F1130" s="101">
        <f t="shared" si="32"/>
        <v>0</v>
      </c>
      <c r="G1130" s="453"/>
      <c r="K1130" s="354"/>
      <c r="M1130" s="555"/>
      <c r="N1130" s="555"/>
    </row>
    <row r="1131" spans="1:14" s="454" customFormat="1" ht="28.5" outlineLevel="2">
      <c r="A1131" s="150" t="s">
        <v>3604</v>
      </c>
      <c r="B1131" s="286" t="s">
        <v>4601</v>
      </c>
      <c r="C1131" s="440" t="s">
        <v>9</v>
      </c>
      <c r="D1131" s="175">
        <v>4.2</v>
      </c>
      <c r="E1131" s="72"/>
      <c r="F1131" s="101">
        <f t="shared" si="32"/>
        <v>0</v>
      </c>
      <c r="G1131" s="453"/>
      <c r="K1131" s="354"/>
      <c r="M1131" s="555"/>
      <c r="N1131" s="555"/>
    </row>
    <row r="1132" spans="1:14" s="454" customFormat="1" ht="28.5" outlineLevel="2">
      <c r="A1132" s="150" t="s">
        <v>4602</v>
      </c>
      <c r="B1132" s="286" t="s">
        <v>4603</v>
      </c>
      <c r="C1132" s="440" t="s">
        <v>9</v>
      </c>
      <c r="D1132" s="175">
        <v>1.68</v>
      </c>
      <c r="E1132" s="72"/>
      <c r="F1132" s="101">
        <f t="shared" si="32"/>
        <v>0</v>
      </c>
      <c r="G1132" s="453"/>
      <c r="K1132" s="354"/>
      <c r="M1132" s="555"/>
      <c r="N1132" s="555"/>
    </row>
    <row r="1133" spans="1:14" s="454" customFormat="1" ht="28.5" customHeight="1" outlineLevel="2">
      <c r="A1133" s="150" t="s">
        <v>4604</v>
      </c>
      <c r="B1133" s="286" t="s">
        <v>3632</v>
      </c>
      <c r="C1133" s="440" t="s">
        <v>9</v>
      </c>
      <c r="D1133" s="175">
        <v>18.98</v>
      </c>
      <c r="E1133" s="72"/>
      <c r="F1133" s="101">
        <f t="shared" si="32"/>
        <v>0</v>
      </c>
      <c r="G1133" s="453"/>
      <c r="K1133" s="354"/>
      <c r="M1133" s="555"/>
      <c r="N1133" s="555"/>
    </row>
    <row r="1134" spans="1:14" s="454" customFormat="1" ht="20.100000000000001" customHeight="1">
      <c r="A1134" s="2"/>
      <c r="B1134" s="215"/>
      <c r="C1134" s="61"/>
      <c r="D1134" s="72"/>
      <c r="E1134" s="72"/>
      <c r="F1134" s="99"/>
      <c r="G1134" s="453"/>
      <c r="K1134" s="354"/>
      <c r="M1134" s="555"/>
      <c r="N1134" s="555"/>
    </row>
    <row r="1135" spans="1:14" ht="20.100000000000001" customHeight="1">
      <c r="A1135" s="13">
        <v>7</v>
      </c>
      <c r="B1135" s="14" t="s">
        <v>1774</v>
      </c>
      <c r="C1135" s="15"/>
      <c r="D1135" s="71"/>
      <c r="E1135" s="66"/>
      <c r="F1135" s="98">
        <f>SUBTOTAL(9,F1136:F1330)</f>
        <v>0</v>
      </c>
      <c r="H1135" s="458">
        <f>SUM(H1136:H1329)</f>
        <v>0</v>
      </c>
      <c r="I1135" s="454" t="b">
        <f>H1135=F1135</f>
        <v>1</v>
      </c>
      <c r="K1135" s="354"/>
    </row>
    <row r="1136" spans="1:14" ht="20.100000000000001" customHeight="1" outlineLevel="1">
      <c r="A1136" s="11"/>
      <c r="B1136" s="217"/>
      <c r="C1136" s="12"/>
      <c r="D1136" s="74"/>
      <c r="E1136" s="74"/>
      <c r="F1136" s="102"/>
      <c r="H1136" s="454"/>
      <c r="K1136" s="354"/>
    </row>
    <row r="1137" spans="1:11" ht="20.100000000000001" customHeight="1" outlineLevel="1">
      <c r="A1137" s="108" t="s">
        <v>60</v>
      </c>
      <c r="B1137" s="218" t="s">
        <v>1379</v>
      </c>
      <c r="C1137" s="109"/>
      <c r="D1137" s="100"/>
      <c r="E1137" s="100"/>
      <c r="F1137" s="110">
        <f>SUBTOTAL(9,F1138:F1203)</f>
        <v>0</v>
      </c>
      <c r="G1137" s="483" t="s">
        <v>2761</v>
      </c>
      <c r="H1137" s="460">
        <f>+F1137</f>
        <v>0</v>
      </c>
      <c r="I1137" s="454"/>
      <c r="K1137" s="354"/>
    </row>
    <row r="1138" spans="1:11" ht="20.100000000000001" customHeight="1" outlineLevel="2">
      <c r="A1138" s="188" t="s">
        <v>62</v>
      </c>
      <c r="B1138" s="441" t="s">
        <v>1754</v>
      </c>
      <c r="C1138" s="26"/>
      <c r="D1138" s="442"/>
      <c r="E1138" s="65"/>
      <c r="F1138" s="103"/>
      <c r="K1138" s="354"/>
    </row>
    <row r="1139" spans="1:11" ht="20.100000000000001" customHeight="1" outlineLevel="2">
      <c r="A1139" s="165" t="s">
        <v>811</v>
      </c>
      <c r="B1139" s="443" t="s">
        <v>517</v>
      </c>
      <c r="C1139" s="26" t="s">
        <v>553</v>
      </c>
      <c r="D1139" s="177">
        <v>273.12</v>
      </c>
      <c r="E1139" s="65"/>
      <c r="F1139" s="101">
        <f t="shared" ref="F1139:F1146" si="33">TRUNC(E1139*D1139,2)</f>
        <v>0</v>
      </c>
      <c r="K1139" s="354"/>
    </row>
    <row r="1140" spans="1:11" ht="20.100000000000001" customHeight="1" outlineLevel="2">
      <c r="A1140" s="165" t="s">
        <v>812</v>
      </c>
      <c r="B1140" s="443" t="s">
        <v>518</v>
      </c>
      <c r="C1140" s="26" t="s">
        <v>553</v>
      </c>
      <c r="D1140" s="177">
        <v>404.19</v>
      </c>
      <c r="E1140" s="65"/>
      <c r="F1140" s="101">
        <f t="shared" si="33"/>
        <v>0</v>
      </c>
      <c r="K1140" s="354"/>
    </row>
    <row r="1141" spans="1:11" ht="20.100000000000001" customHeight="1" outlineLevel="2">
      <c r="A1141" s="165" t="s">
        <v>813</v>
      </c>
      <c r="B1141" s="443" t="s">
        <v>519</v>
      </c>
      <c r="C1141" s="26" t="s">
        <v>553</v>
      </c>
      <c r="D1141" s="177">
        <v>252.11</v>
      </c>
      <c r="E1141" s="65"/>
      <c r="F1141" s="101">
        <f t="shared" si="33"/>
        <v>0</v>
      </c>
      <c r="K1141" s="354"/>
    </row>
    <row r="1142" spans="1:11" ht="20.100000000000001" customHeight="1" outlineLevel="2">
      <c r="A1142" s="165" t="s">
        <v>814</v>
      </c>
      <c r="B1142" s="443" t="s">
        <v>520</v>
      </c>
      <c r="C1142" s="26" t="s">
        <v>553</v>
      </c>
      <c r="D1142" s="178">
        <v>286.95999999999998</v>
      </c>
      <c r="E1142" s="65"/>
      <c r="F1142" s="101">
        <f t="shared" si="33"/>
        <v>0</v>
      </c>
      <c r="K1142" s="354"/>
    </row>
    <row r="1143" spans="1:11" ht="20.100000000000001" customHeight="1" outlineLevel="2">
      <c r="A1143" s="165" t="s">
        <v>815</v>
      </c>
      <c r="B1143" s="443" t="s">
        <v>521</v>
      </c>
      <c r="C1143" s="26" t="s">
        <v>553</v>
      </c>
      <c r="D1143" s="178">
        <v>402.7</v>
      </c>
      <c r="E1143" s="65"/>
      <c r="F1143" s="101">
        <f t="shared" si="33"/>
        <v>0</v>
      </c>
      <c r="K1143" s="354"/>
    </row>
    <row r="1144" spans="1:11" ht="20.100000000000001" customHeight="1" outlineLevel="2">
      <c r="A1144" s="165" t="s">
        <v>816</v>
      </c>
      <c r="B1144" s="443" t="s">
        <v>522</v>
      </c>
      <c r="C1144" s="26" t="s">
        <v>553</v>
      </c>
      <c r="D1144" s="177">
        <v>310.93</v>
      </c>
      <c r="E1144" s="65"/>
      <c r="F1144" s="101">
        <f t="shared" si="33"/>
        <v>0</v>
      </c>
      <c r="K1144" s="354"/>
    </row>
    <row r="1145" spans="1:11" ht="20.100000000000001" customHeight="1" outlineLevel="2">
      <c r="A1145" s="165" t="s">
        <v>1721</v>
      </c>
      <c r="B1145" s="443" t="s">
        <v>523</v>
      </c>
      <c r="C1145" s="26" t="s">
        <v>553</v>
      </c>
      <c r="D1145" s="177">
        <v>147.38999999999999</v>
      </c>
      <c r="E1145" s="65"/>
      <c r="F1145" s="101">
        <f t="shared" si="33"/>
        <v>0</v>
      </c>
      <c r="K1145" s="354"/>
    </row>
    <row r="1146" spans="1:11" ht="20.100000000000001" customHeight="1" outlineLevel="2">
      <c r="A1146" s="165" t="s">
        <v>1722</v>
      </c>
      <c r="B1146" s="443" t="s">
        <v>524</v>
      </c>
      <c r="C1146" s="26" t="s">
        <v>73</v>
      </c>
      <c r="D1146" s="177">
        <v>68.17</v>
      </c>
      <c r="E1146" s="65"/>
      <c r="F1146" s="179">
        <f t="shared" si="33"/>
        <v>0</v>
      </c>
      <c r="K1146" s="354"/>
    </row>
    <row r="1147" spans="1:11" ht="20.100000000000001" customHeight="1" outlineLevel="2">
      <c r="A1147" s="165"/>
      <c r="B1147" s="33"/>
      <c r="C1147" s="26"/>
      <c r="D1147" s="177"/>
      <c r="E1147" s="158"/>
      <c r="F1147" s="103"/>
      <c r="K1147" s="354"/>
    </row>
    <row r="1148" spans="1:11" ht="20.100000000000001" customHeight="1" outlineLevel="2">
      <c r="A1148" s="188" t="s">
        <v>810</v>
      </c>
      <c r="B1148" s="441" t="s">
        <v>1755</v>
      </c>
      <c r="C1148" s="26"/>
      <c r="D1148" s="177"/>
      <c r="E1148" s="65"/>
      <c r="F1148" s="103"/>
      <c r="K1148" s="354"/>
    </row>
    <row r="1149" spans="1:11" ht="20.100000000000001" customHeight="1" outlineLevel="2">
      <c r="A1149" s="165" t="s">
        <v>817</v>
      </c>
      <c r="B1149" s="443" t="s">
        <v>525</v>
      </c>
      <c r="C1149" s="26" t="s">
        <v>553</v>
      </c>
      <c r="D1149" s="177">
        <v>1330.56</v>
      </c>
      <c r="E1149" s="65"/>
      <c r="F1149" s="101">
        <f t="shared" ref="F1149:F1154" si="34">TRUNC(E1149*D1149,2)</f>
        <v>0</v>
      </c>
      <c r="K1149" s="354"/>
    </row>
    <row r="1150" spans="1:11" ht="20.100000000000001" customHeight="1" outlineLevel="2">
      <c r="A1150" s="165" t="s">
        <v>1723</v>
      </c>
      <c r="B1150" s="443" t="s">
        <v>526</v>
      </c>
      <c r="C1150" s="26" t="s">
        <v>553</v>
      </c>
      <c r="D1150" s="177">
        <v>547.41</v>
      </c>
      <c r="E1150" s="65"/>
      <c r="F1150" s="101">
        <f t="shared" si="34"/>
        <v>0</v>
      </c>
      <c r="K1150" s="354"/>
    </row>
    <row r="1151" spans="1:11" ht="20.100000000000001" customHeight="1" outlineLevel="2">
      <c r="A1151" s="165" t="s">
        <v>1724</v>
      </c>
      <c r="B1151" s="443" t="s">
        <v>527</v>
      </c>
      <c r="C1151" s="26" t="s">
        <v>553</v>
      </c>
      <c r="D1151" s="177">
        <v>119.06</v>
      </c>
      <c r="E1151" s="65"/>
      <c r="F1151" s="101">
        <f t="shared" si="34"/>
        <v>0</v>
      </c>
      <c r="K1151" s="354"/>
    </row>
    <row r="1152" spans="1:11" ht="20.100000000000001" customHeight="1" outlineLevel="2">
      <c r="A1152" s="165" t="s">
        <v>1725</v>
      </c>
      <c r="B1152" s="443" t="s">
        <v>528</v>
      </c>
      <c r="C1152" s="26" t="s">
        <v>553</v>
      </c>
      <c r="D1152" s="177">
        <v>635.26</v>
      </c>
      <c r="E1152" s="65"/>
      <c r="F1152" s="101">
        <f t="shared" si="34"/>
        <v>0</v>
      </c>
      <c r="K1152" s="354"/>
    </row>
    <row r="1153" spans="1:11" ht="20.100000000000001" customHeight="1" outlineLevel="2">
      <c r="A1153" s="165" t="s">
        <v>1726</v>
      </c>
      <c r="B1153" s="443" t="s">
        <v>529</v>
      </c>
      <c r="C1153" s="26" t="s">
        <v>553</v>
      </c>
      <c r="D1153" s="177">
        <v>277</v>
      </c>
      <c r="E1153" s="65"/>
      <c r="F1153" s="101">
        <f t="shared" si="34"/>
        <v>0</v>
      </c>
      <c r="K1153" s="354"/>
    </row>
    <row r="1154" spans="1:11" ht="20.100000000000001" customHeight="1" outlineLevel="2">
      <c r="A1154" s="165" t="s">
        <v>1727</v>
      </c>
      <c r="B1154" s="443" t="s">
        <v>530</v>
      </c>
      <c r="C1154" s="26" t="s">
        <v>553</v>
      </c>
      <c r="D1154" s="177">
        <v>92.97</v>
      </c>
      <c r="E1154" s="65"/>
      <c r="F1154" s="101">
        <f t="shared" si="34"/>
        <v>0</v>
      </c>
      <c r="K1154" s="354"/>
    </row>
    <row r="1155" spans="1:11" ht="20.100000000000001" customHeight="1" outlineLevel="2">
      <c r="A1155" s="165"/>
      <c r="B1155" s="443"/>
      <c r="C1155" s="26"/>
      <c r="D1155" s="177"/>
      <c r="E1155" s="65"/>
      <c r="F1155" s="103"/>
      <c r="K1155" s="354"/>
    </row>
    <row r="1156" spans="1:11" ht="20.100000000000001" customHeight="1" outlineLevel="2">
      <c r="A1156" s="188" t="s">
        <v>1728</v>
      </c>
      <c r="B1156" s="444" t="s">
        <v>1756</v>
      </c>
      <c r="C1156" s="26"/>
      <c r="D1156" s="177"/>
      <c r="E1156" s="65"/>
      <c r="F1156" s="103"/>
      <c r="K1156" s="354"/>
    </row>
    <row r="1157" spans="1:11" ht="20.100000000000001" customHeight="1" outlineLevel="2">
      <c r="A1157" s="165" t="s">
        <v>1729</v>
      </c>
      <c r="B1157" s="443" t="s">
        <v>531</v>
      </c>
      <c r="C1157" s="26" t="s">
        <v>73</v>
      </c>
      <c r="D1157" s="177">
        <v>358.63</v>
      </c>
      <c r="E1157" s="65"/>
      <c r="F1157" s="101">
        <f>TRUNC(E1157*D1157,2)</f>
        <v>0</v>
      </c>
      <c r="K1157" s="354"/>
    </row>
    <row r="1158" spans="1:11" ht="20.100000000000001" customHeight="1" outlineLevel="2">
      <c r="A1158" s="165" t="s">
        <v>1730</v>
      </c>
      <c r="B1158" s="443" t="s">
        <v>532</v>
      </c>
      <c r="C1158" s="26" t="s">
        <v>73</v>
      </c>
      <c r="D1158" s="177">
        <v>446.4</v>
      </c>
      <c r="E1158" s="65"/>
      <c r="F1158" s="101">
        <f>TRUNC(E1158*D1158,2)</f>
        <v>0</v>
      </c>
      <c r="K1158" s="354"/>
    </row>
    <row r="1159" spans="1:11" ht="20.100000000000001" customHeight="1" outlineLevel="2">
      <c r="A1159" s="165"/>
      <c r="B1159" s="445"/>
      <c r="C1159" s="26"/>
      <c r="D1159" s="177"/>
      <c r="E1159" s="65"/>
      <c r="F1159" s="103"/>
      <c r="K1159" s="354"/>
    </row>
    <row r="1160" spans="1:11" ht="20.100000000000001" customHeight="1" outlineLevel="2">
      <c r="A1160" s="188" t="s">
        <v>1731</v>
      </c>
      <c r="B1160" s="441" t="s">
        <v>1757</v>
      </c>
      <c r="C1160" s="26"/>
      <c r="D1160" s="177"/>
      <c r="E1160" s="65"/>
      <c r="F1160" s="103"/>
      <c r="K1160" s="354"/>
    </row>
    <row r="1161" spans="1:11" ht="20.100000000000001" customHeight="1" outlineLevel="2">
      <c r="A1161" s="165" t="s">
        <v>1732</v>
      </c>
      <c r="B1161" s="443" t="s">
        <v>533</v>
      </c>
      <c r="C1161" s="27" t="s">
        <v>307</v>
      </c>
      <c r="D1161" s="177">
        <v>174</v>
      </c>
      <c r="E1161" s="65"/>
      <c r="F1161" s="101">
        <f>TRUNC(E1161*D1161,2)</f>
        <v>0</v>
      </c>
      <c r="K1161" s="354"/>
    </row>
    <row r="1162" spans="1:11" ht="20.100000000000001" customHeight="1" outlineLevel="2">
      <c r="A1162" s="165" t="s">
        <v>1733</v>
      </c>
      <c r="B1162" s="443" t="s">
        <v>534</v>
      </c>
      <c r="C1162" s="27" t="s">
        <v>307</v>
      </c>
      <c r="D1162" s="177">
        <v>30</v>
      </c>
      <c r="E1162" s="65"/>
      <c r="F1162" s="101">
        <f>TRUNC(E1162*D1162,2)</f>
        <v>0</v>
      </c>
      <c r="K1162" s="354"/>
    </row>
    <row r="1163" spans="1:11" ht="20.100000000000001" customHeight="1" outlineLevel="2">
      <c r="A1163" s="165" t="s">
        <v>1734</v>
      </c>
      <c r="B1163" s="443" t="s">
        <v>536</v>
      </c>
      <c r="C1163" s="27" t="s">
        <v>307</v>
      </c>
      <c r="D1163" s="177">
        <v>104</v>
      </c>
      <c r="E1163" s="65"/>
      <c r="F1163" s="101">
        <f>TRUNC(E1163*D1163,2)</f>
        <v>0</v>
      </c>
      <c r="K1163" s="354"/>
    </row>
    <row r="1164" spans="1:11" ht="20.100000000000001" customHeight="1" outlineLevel="2">
      <c r="A1164" s="165" t="s">
        <v>1735</v>
      </c>
      <c r="B1164" s="443" t="s">
        <v>537</v>
      </c>
      <c r="C1164" s="27" t="s">
        <v>307</v>
      </c>
      <c r="D1164" s="177">
        <v>23</v>
      </c>
      <c r="E1164" s="65"/>
      <c r="F1164" s="101">
        <f>TRUNC(E1164*D1164,2)</f>
        <v>0</v>
      </c>
      <c r="K1164" s="354"/>
    </row>
    <row r="1165" spans="1:11" ht="20.100000000000001" customHeight="1" outlineLevel="2">
      <c r="A1165" s="165"/>
      <c r="B1165" s="443"/>
      <c r="C1165" s="27"/>
      <c r="D1165" s="177"/>
      <c r="E1165" s="65"/>
      <c r="F1165" s="103"/>
      <c r="K1165" s="354"/>
    </row>
    <row r="1166" spans="1:11" ht="20.100000000000001" customHeight="1" outlineLevel="2">
      <c r="A1166" s="188" t="s">
        <v>1736</v>
      </c>
      <c r="B1166" s="441" t="s">
        <v>1758</v>
      </c>
      <c r="C1166" s="28"/>
      <c r="D1166" s="177"/>
      <c r="E1166" s="65"/>
      <c r="F1166" s="103"/>
      <c r="K1166" s="354"/>
    </row>
    <row r="1167" spans="1:11" ht="20.100000000000001" customHeight="1" outlineLevel="2">
      <c r="A1167" s="165" t="s">
        <v>1737</v>
      </c>
      <c r="B1167" s="443" t="s">
        <v>539</v>
      </c>
      <c r="C1167" s="27" t="s">
        <v>307</v>
      </c>
      <c r="D1167" s="177">
        <v>11</v>
      </c>
      <c r="E1167" s="65"/>
      <c r="F1167" s="101">
        <f t="shared" ref="F1167:F1172" si="35">TRUNC(E1167*D1167,2)</f>
        <v>0</v>
      </c>
      <c r="K1167" s="354"/>
    </row>
    <row r="1168" spans="1:11" ht="20.100000000000001" customHeight="1" outlineLevel="2">
      <c r="A1168" s="165" t="s">
        <v>1738</v>
      </c>
      <c r="B1168" s="443" t="s">
        <v>534</v>
      </c>
      <c r="C1168" s="27" t="s">
        <v>307</v>
      </c>
      <c r="D1168" s="177">
        <v>37</v>
      </c>
      <c r="E1168" s="65"/>
      <c r="F1168" s="101">
        <f t="shared" si="35"/>
        <v>0</v>
      </c>
      <c r="K1168" s="354"/>
    </row>
    <row r="1169" spans="1:11" ht="20.100000000000001" customHeight="1" outlineLevel="2">
      <c r="A1169" s="165" t="s">
        <v>1739</v>
      </c>
      <c r="B1169" s="443" t="s">
        <v>535</v>
      </c>
      <c r="C1169" s="27" t="s">
        <v>307</v>
      </c>
      <c r="D1169" s="177">
        <v>14</v>
      </c>
      <c r="E1169" s="65"/>
      <c r="F1169" s="101">
        <f t="shared" si="35"/>
        <v>0</v>
      </c>
      <c r="K1169" s="354"/>
    </row>
    <row r="1170" spans="1:11" ht="20.100000000000001" customHeight="1" outlineLevel="2">
      <c r="A1170" s="165" t="s">
        <v>1740</v>
      </c>
      <c r="B1170" s="443" t="s">
        <v>536</v>
      </c>
      <c r="C1170" s="27" t="s">
        <v>307</v>
      </c>
      <c r="D1170" s="177">
        <v>21</v>
      </c>
      <c r="E1170" s="65"/>
      <c r="F1170" s="101">
        <f t="shared" si="35"/>
        <v>0</v>
      </c>
      <c r="K1170" s="354"/>
    </row>
    <row r="1171" spans="1:11" ht="20.100000000000001" customHeight="1" outlineLevel="2">
      <c r="A1171" s="165" t="s">
        <v>1741</v>
      </c>
      <c r="B1171" s="443" t="s">
        <v>537</v>
      </c>
      <c r="C1171" s="27" t="s">
        <v>307</v>
      </c>
      <c r="D1171" s="177">
        <v>36</v>
      </c>
      <c r="E1171" s="65"/>
      <c r="F1171" s="101">
        <f t="shared" si="35"/>
        <v>0</v>
      </c>
      <c r="K1171" s="354"/>
    </row>
    <row r="1172" spans="1:11" ht="20.100000000000001" customHeight="1" outlineLevel="2">
      <c r="A1172" s="165" t="s">
        <v>1742</v>
      </c>
      <c r="B1172" s="443" t="s">
        <v>538</v>
      </c>
      <c r="C1172" s="27" t="s">
        <v>307</v>
      </c>
      <c r="D1172" s="177">
        <v>12</v>
      </c>
      <c r="E1172" s="65"/>
      <c r="F1172" s="101">
        <f t="shared" si="35"/>
        <v>0</v>
      </c>
      <c r="K1172" s="354"/>
    </row>
    <row r="1173" spans="1:11" ht="20.100000000000001" customHeight="1" outlineLevel="2">
      <c r="A1173" s="165"/>
      <c r="B1173" s="33"/>
      <c r="C1173" s="39"/>
      <c r="D1173" s="177"/>
      <c r="E1173" s="65"/>
      <c r="F1173" s="103"/>
      <c r="K1173" s="354"/>
    </row>
    <row r="1174" spans="1:11" ht="20.100000000000001" customHeight="1" outlineLevel="2">
      <c r="A1174" s="188" t="s">
        <v>1743</v>
      </c>
      <c r="B1174" s="441" t="s">
        <v>540</v>
      </c>
      <c r="C1174" s="26"/>
      <c r="D1174" s="177"/>
      <c r="E1174" s="65"/>
      <c r="F1174" s="103"/>
      <c r="K1174" s="354"/>
    </row>
    <row r="1175" spans="1:11" ht="20.100000000000001" customHeight="1" outlineLevel="2">
      <c r="A1175" s="165" t="s">
        <v>1744</v>
      </c>
      <c r="B1175" s="443" t="s">
        <v>4820</v>
      </c>
      <c r="C1175" s="27" t="s">
        <v>307</v>
      </c>
      <c r="D1175" s="177">
        <v>18</v>
      </c>
      <c r="E1175" s="65"/>
      <c r="F1175" s="101">
        <f t="shared" ref="F1175:F1182" si="36">TRUNC(E1175*D1175,2)</f>
        <v>0</v>
      </c>
      <c r="K1175" s="354"/>
    </row>
    <row r="1176" spans="1:11" ht="20.100000000000001" customHeight="1" outlineLevel="2">
      <c r="A1176" s="165" t="s">
        <v>1745</v>
      </c>
      <c r="B1176" s="443" t="s">
        <v>4821</v>
      </c>
      <c r="C1176" s="27" t="s">
        <v>307</v>
      </c>
      <c r="D1176" s="177">
        <v>42</v>
      </c>
      <c r="E1176" s="65"/>
      <c r="F1176" s="101">
        <f t="shared" si="36"/>
        <v>0</v>
      </c>
      <c r="K1176" s="354"/>
    </row>
    <row r="1177" spans="1:11" ht="20.100000000000001" customHeight="1" outlineLevel="2">
      <c r="A1177" s="165" t="s">
        <v>1746</v>
      </c>
      <c r="B1177" s="443" t="s">
        <v>4822</v>
      </c>
      <c r="C1177" s="27" t="s">
        <v>307</v>
      </c>
      <c r="D1177" s="177">
        <v>11</v>
      </c>
      <c r="E1177" s="65"/>
      <c r="F1177" s="101">
        <f t="shared" si="36"/>
        <v>0</v>
      </c>
      <c r="K1177" s="354"/>
    </row>
    <row r="1178" spans="1:11" ht="20.100000000000001" customHeight="1" outlineLevel="2">
      <c r="A1178" s="165" t="s">
        <v>1747</v>
      </c>
      <c r="B1178" s="443" t="s">
        <v>4823</v>
      </c>
      <c r="C1178" s="27" t="s">
        <v>307</v>
      </c>
      <c r="D1178" s="177">
        <v>12</v>
      </c>
      <c r="E1178" s="65"/>
      <c r="F1178" s="101">
        <f t="shared" si="36"/>
        <v>0</v>
      </c>
      <c r="K1178" s="354"/>
    </row>
    <row r="1179" spans="1:11" ht="20.100000000000001" customHeight="1" outlineLevel="2">
      <c r="A1179" s="165" t="s">
        <v>1748</v>
      </c>
      <c r="B1179" s="443" t="s">
        <v>4824</v>
      </c>
      <c r="C1179" s="27" t="s">
        <v>307</v>
      </c>
      <c r="D1179" s="177">
        <v>10</v>
      </c>
      <c r="E1179" s="65"/>
      <c r="F1179" s="101">
        <f t="shared" si="36"/>
        <v>0</v>
      </c>
      <c r="K1179" s="354"/>
    </row>
    <row r="1180" spans="1:11" ht="20.100000000000001" customHeight="1" outlineLevel="2">
      <c r="A1180" s="165" t="s">
        <v>1749</v>
      </c>
      <c r="B1180" s="443" t="s">
        <v>4825</v>
      </c>
      <c r="C1180" s="27" t="s">
        <v>307</v>
      </c>
      <c r="D1180" s="177">
        <v>19</v>
      </c>
      <c r="E1180" s="65"/>
      <c r="F1180" s="101">
        <f t="shared" si="36"/>
        <v>0</v>
      </c>
      <c r="K1180" s="354"/>
    </row>
    <row r="1181" spans="1:11" ht="20.100000000000001" customHeight="1" outlineLevel="2">
      <c r="A1181" s="165" t="s">
        <v>1750</v>
      </c>
      <c r="B1181" s="443" t="s">
        <v>4826</v>
      </c>
      <c r="C1181" s="27" t="s">
        <v>307</v>
      </c>
      <c r="D1181" s="177">
        <v>4</v>
      </c>
      <c r="E1181" s="65"/>
      <c r="F1181" s="101">
        <f t="shared" si="36"/>
        <v>0</v>
      </c>
      <c r="K1181" s="354"/>
    </row>
    <row r="1182" spans="1:11" ht="20.100000000000001" customHeight="1" outlineLevel="2">
      <c r="A1182" s="165" t="s">
        <v>1751</v>
      </c>
      <c r="B1182" s="443" t="s">
        <v>4827</v>
      </c>
      <c r="C1182" s="27" t="s">
        <v>307</v>
      </c>
      <c r="D1182" s="177">
        <v>2</v>
      </c>
      <c r="E1182" s="65"/>
      <c r="F1182" s="101">
        <f t="shared" si="36"/>
        <v>0</v>
      </c>
      <c r="K1182" s="354"/>
    </row>
    <row r="1183" spans="1:11" ht="20.100000000000001" customHeight="1" outlineLevel="2">
      <c r="A1183" s="165"/>
      <c r="B1183" s="33"/>
      <c r="C1183" s="26"/>
      <c r="D1183" s="177"/>
      <c r="E1183" s="65"/>
      <c r="F1183" s="103"/>
      <c r="K1183" s="354"/>
    </row>
    <row r="1184" spans="1:11" ht="20.100000000000001" customHeight="1" outlineLevel="2">
      <c r="A1184" s="188" t="s">
        <v>1752</v>
      </c>
      <c r="B1184" s="441" t="s">
        <v>1759</v>
      </c>
      <c r="C1184" s="26"/>
      <c r="D1184" s="177"/>
      <c r="E1184" s="65"/>
      <c r="F1184" s="103"/>
      <c r="K1184" s="354"/>
    </row>
    <row r="1185" spans="1:14" ht="20.100000000000001" customHeight="1" outlineLevel="2">
      <c r="A1185" s="165" t="s">
        <v>1753</v>
      </c>
      <c r="B1185" s="446" t="s">
        <v>541</v>
      </c>
      <c r="C1185" s="27" t="s">
        <v>307</v>
      </c>
      <c r="D1185" s="177">
        <v>313</v>
      </c>
      <c r="E1185" s="65"/>
      <c r="F1185" s="101">
        <f>TRUNC(E1185*D1185,2)</f>
        <v>0</v>
      </c>
      <c r="K1185" s="354"/>
    </row>
    <row r="1186" spans="1:14" ht="20.100000000000001" customHeight="1" outlineLevel="2">
      <c r="A1186" s="165"/>
      <c r="B1186" s="441"/>
      <c r="C1186" s="27"/>
      <c r="D1186" s="177"/>
      <c r="E1186" s="65"/>
      <c r="F1186" s="103"/>
      <c r="K1186" s="354"/>
    </row>
    <row r="1187" spans="1:14" ht="20.100000000000001" customHeight="1" outlineLevel="2">
      <c r="A1187" s="188" t="s">
        <v>1761</v>
      </c>
      <c r="B1187" s="441" t="s">
        <v>1760</v>
      </c>
      <c r="C1187" s="26"/>
      <c r="D1187" s="177"/>
      <c r="E1187" s="65"/>
      <c r="F1187" s="103"/>
      <c r="K1187" s="354"/>
    </row>
    <row r="1188" spans="1:14" ht="20.100000000000001" customHeight="1" outlineLevel="2">
      <c r="A1188" s="165" t="s">
        <v>1762</v>
      </c>
      <c r="B1188" s="446" t="s">
        <v>542</v>
      </c>
      <c r="C1188" s="27" t="s">
        <v>307</v>
      </c>
      <c r="D1188" s="177">
        <v>69</v>
      </c>
      <c r="E1188" s="65"/>
      <c r="F1188" s="101">
        <f>TRUNC(E1188*D1188,2)</f>
        <v>0</v>
      </c>
      <c r="K1188" s="354"/>
    </row>
    <row r="1189" spans="1:14" ht="20.100000000000001" customHeight="1" outlineLevel="2">
      <c r="A1189" s="165"/>
      <c r="B1189" s="441"/>
      <c r="C1189" s="27"/>
      <c r="D1189" s="177"/>
      <c r="E1189" s="65"/>
      <c r="F1189" s="103"/>
      <c r="K1189" s="354"/>
    </row>
    <row r="1190" spans="1:14" ht="20.100000000000001" customHeight="1" outlineLevel="2">
      <c r="A1190" s="188" t="s">
        <v>1763</v>
      </c>
      <c r="B1190" s="441" t="s">
        <v>543</v>
      </c>
      <c r="C1190" s="26"/>
      <c r="D1190" s="177"/>
      <c r="E1190" s="65"/>
      <c r="F1190" s="103"/>
      <c r="K1190" s="354"/>
    </row>
    <row r="1191" spans="1:14" ht="20.100000000000001" customHeight="1" outlineLevel="2">
      <c r="A1191" s="165" t="s">
        <v>1764</v>
      </c>
      <c r="B1191" s="446" t="s">
        <v>544</v>
      </c>
      <c r="C1191" s="27" t="s">
        <v>307</v>
      </c>
      <c r="D1191" s="177">
        <v>70</v>
      </c>
      <c r="E1191" s="65"/>
      <c r="F1191" s="101">
        <f>TRUNC(E1191*D1191,2)</f>
        <v>0</v>
      </c>
      <c r="K1191" s="354"/>
    </row>
    <row r="1192" spans="1:14" ht="20.100000000000001" customHeight="1" outlineLevel="2">
      <c r="A1192" s="165"/>
      <c r="B1192" s="441"/>
      <c r="C1192" s="27"/>
      <c r="D1192" s="177"/>
      <c r="E1192" s="65"/>
      <c r="F1192" s="103"/>
      <c r="K1192" s="354"/>
    </row>
    <row r="1193" spans="1:14" ht="20.100000000000001" customHeight="1" outlineLevel="2">
      <c r="A1193" s="188" t="s">
        <v>1765</v>
      </c>
      <c r="B1193" s="441" t="s">
        <v>545</v>
      </c>
      <c r="C1193" s="26"/>
      <c r="D1193" s="177"/>
      <c r="E1193" s="65"/>
      <c r="F1193" s="103"/>
      <c r="K1193" s="354"/>
    </row>
    <row r="1194" spans="1:14" ht="20.100000000000001" customHeight="1" outlineLevel="2">
      <c r="A1194" s="165" t="s">
        <v>1766</v>
      </c>
      <c r="B1194" s="446" t="s">
        <v>546</v>
      </c>
      <c r="C1194" s="27" t="s">
        <v>307</v>
      </c>
      <c r="D1194" s="177">
        <v>4</v>
      </c>
      <c r="E1194" s="65"/>
      <c r="F1194" s="101">
        <f>TRUNC(E1194*D1194,2)</f>
        <v>0</v>
      </c>
      <c r="K1194" s="354"/>
    </row>
    <row r="1195" spans="1:14" ht="20.100000000000001" customHeight="1" outlineLevel="2">
      <c r="A1195" s="165" t="s">
        <v>1767</v>
      </c>
      <c r="B1195" s="446" t="s">
        <v>547</v>
      </c>
      <c r="C1195" s="27" t="s">
        <v>307</v>
      </c>
      <c r="D1195" s="177">
        <v>2</v>
      </c>
      <c r="E1195" s="65"/>
      <c r="F1195" s="101">
        <f>TRUNC(E1195*D1195,2)</f>
        <v>0</v>
      </c>
      <c r="K1195" s="354"/>
    </row>
    <row r="1196" spans="1:14" s="454" customFormat="1" ht="20.100000000000001" customHeight="1" outlineLevel="2">
      <c r="A1196" s="165"/>
      <c r="B1196" s="441"/>
      <c r="C1196" s="27"/>
      <c r="D1196" s="177"/>
      <c r="E1196" s="65"/>
      <c r="F1196" s="103"/>
      <c r="G1196" s="453"/>
      <c r="K1196" s="354"/>
      <c r="M1196" s="555"/>
      <c r="N1196" s="555"/>
    </row>
    <row r="1197" spans="1:14" s="454" customFormat="1" ht="20.100000000000001" customHeight="1" outlineLevel="2">
      <c r="A1197" s="188" t="s">
        <v>1768</v>
      </c>
      <c r="B1197" s="441" t="s">
        <v>548</v>
      </c>
      <c r="C1197" s="26"/>
      <c r="D1197" s="177"/>
      <c r="E1197" s="65"/>
      <c r="F1197" s="103"/>
      <c r="G1197" s="453"/>
      <c r="K1197" s="354"/>
      <c r="M1197" s="555"/>
      <c r="N1197" s="555"/>
    </row>
    <row r="1198" spans="1:14" ht="20.100000000000001" customHeight="1" outlineLevel="2">
      <c r="A1198" s="165" t="s">
        <v>1769</v>
      </c>
      <c r="B1198" s="446" t="s">
        <v>549</v>
      </c>
      <c r="C1198" s="26" t="s">
        <v>307</v>
      </c>
      <c r="D1198" s="177">
        <v>8</v>
      </c>
      <c r="E1198" s="65"/>
      <c r="F1198" s="101">
        <f>TRUNC(E1198*D1198,2)</f>
        <v>0</v>
      </c>
      <c r="K1198" s="354"/>
    </row>
    <row r="1199" spans="1:14" ht="20.100000000000001" customHeight="1" outlineLevel="2">
      <c r="A1199" s="165"/>
      <c r="B1199" s="441"/>
      <c r="C1199" s="27"/>
      <c r="D1199" s="177"/>
      <c r="E1199" s="65"/>
      <c r="F1199" s="103"/>
      <c r="K1199" s="354"/>
    </row>
    <row r="1200" spans="1:14" ht="20.100000000000001" customHeight="1" outlineLevel="2">
      <c r="A1200" s="188" t="s">
        <v>1770</v>
      </c>
      <c r="B1200" s="441" t="s">
        <v>550</v>
      </c>
      <c r="C1200" s="26"/>
      <c r="D1200" s="177"/>
      <c r="E1200" s="65"/>
      <c r="F1200" s="103"/>
      <c r="K1200" s="354"/>
    </row>
    <row r="1201" spans="1:12" ht="20.100000000000001" customHeight="1" outlineLevel="2">
      <c r="A1201" s="165" t="s">
        <v>1771</v>
      </c>
      <c r="B1201" s="446" t="s">
        <v>551</v>
      </c>
      <c r="C1201" s="27" t="s">
        <v>307</v>
      </c>
      <c r="D1201" s="177">
        <v>2</v>
      </c>
      <c r="E1201" s="65"/>
      <c r="F1201" s="101">
        <f>TRUNC(E1201*D1201,2)</f>
        <v>0</v>
      </c>
      <c r="K1201" s="354"/>
    </row>
    <row r="1202" spans="1:12" ht="20.100000000000001" customHeight="1" outlineLevel="2">
      <c r="A1202" s="165" t="s">
        <v>1772</v>
      </c>
      <c r="B1202" s="446" t="s">
        <v>552</v>
      </c>
      <c r="C1202" s="27" t="s">
        <v>307</v>
      </c>
      <c r="D1202" s="177">
        <v>2</v>
      </c>
      <c r="E1202" s="65"/>
      <c r="F1202" s="101">
        <f>TRUNC(E1202*D1202,2)</f>
        <v>0</v>
      </c>
      <c r="K1202" s="354"/>
    </row>
    <row r="1203" spans="1:12" ht="20.100000000000001" customHeight="1" outlineLevel="1">
      <c r="A1203" s="32"/>
      <c r="B1203" s="58"/>
      <c r="C1203" s="27"/>
      <c r="D1203" s="40"/>
      <c r="E1203" s="65"/>
      <c r="F1203" s="103"/>
      <c r="K1203" s="354"/>
    </row>
    <row r="1204" spans="1:12" ht="20.100000000000001" customHeight="1" outlineLevel="1">
      <c r="A1204" s="108" t="s">
        <v>64</v>
      </c>
      <c r="B1204" s="218" t="s">
        <v>1380</v>
      </c>
      <c r="C1204" s="109"/>
      <c r="D1204" s="100"/>
      <c r="E1204" s="100"/>
      <c r="F1204" s="110">
        <f>SUBTOTAL(9,F1205:F1224)</f>
        <v>0</v>
      </c>
      <c r="G1204" s="483" t="s">
        <v>2761</v>
      </c>
      <c r="H1204" s="460">
        <f>+F1204</f>
        <v>0</v>
      </c>
      <c r="K1204" s="354"/>
      <c r="L1204" s="467"/>
    </row>
    <row r="1205" spans="1:12" ht="20.100000000000001" customHeight="1" outlineLevel="2">
      <c r="A1205" s="62" t="s">
        <v>65</v>
      </c>
      <c r="B1205" s="222" t="s">
        <v>875</v>
      </c>
      <c r="C1205" s="26"/>
      <c r="D1205" s="123"/>
      <c r="E1205" s="65"/>
      <c r="F1205" s="103"/>
      <c r="K1205" s="354"/>
    </row>
    <row r="1206" spans="1:12" ht="20.100000000000001" customHeight="1" outlineLevel="2">
      <c r="A1206" s="57" t="s">
        <v>818</v>
      </c>
      <c r="B1206" s="223" t="s">
        <v>876</v>
      </c>
      <c r="C1206" s="26" t="s">
        <v>553</v>
      </c>
      <c r="D1206" s="123">
        <v>627</v>
      </c>
      <c r="E1206" s="158"/>
      <c r="F1206" s="101">
        <f>TRUNC(E1206*D1206,2)</f>
        <v>0</v>
      </c>
      <c r="K1206" s="354"/>
    </row>
    <row r="1207" spans="1:12" ht="20.100000000000001" customHeight="1" outlineLevel="2">
      <c r="A1207" s="57" t="s">
        <v>819</v>
      </c>
      <c r="B1207" s="223" t="s">
        <v>877</v>
      </c>
      <c r="C1207" s="26" t="s">
        <v>553</v>
      </c>
      <c r="D1207" s="123">
        <v>1347.8</v>
      </c>
      <c r="E1207" s="158"/>
      <c r="F1207" s="101">
        <f>TRUNC(E1207*D1207,2)</f>
        <v>0</v>
      </c>
      <c r="K1207" s="354"/>
    </row>
    <row r="1208" spans="1:12" ht="20.100000000000001" customHeight="1" outlineLevel="2">
      <c r="A1208" s="57" t="s">
        <v>820</v>
      </c>
      <c r="B1208" s="223" t="s">
        <v>878</v>
      </c>
      <c r="C1208" s="26" t="s">
        <v>553</v>
      </c>
      <c r="D1208" s="123">
        <v>544</v>
      </c>
      <c r="E1208" s="158"/>
      <c r="F1208" s="101">
        <f>TRUNC(E1208*D1208,2)</f>
        <v>0</v>
      </c>
      <c r="K1208" s="354"/>
    </row>
    <row r="1209" spans="1:12" ht="20.100000000000001" customHeight="1" outlineLevel="2">
      <c r="A1209" s="57" t="s">
        <v>821</v>
      </c>
      <c r="B1209" s="223" t="s">
        <v>879</v>
      </c>
      <c r="C1209" s="26" t="s">
        <v>553</v>
      </c>
      <c r="D1209" s="124">
        <v>942</v>
      </c>
      <c r="E1209" s="158"/>
      <c r="F1209" s="101">
        <f>TRUNC(E1209*D1209,2)</f>
        <v>0</v>
      </c>
      <c r="K1209" s="354"/>
    </row>
    <row r="1210" spans="1:12" ht="20.100000000000001" customHeight="1" outlineLevel="2">
      <c r="A1210" s="57" t="s">
        <v>822</v>
      </c>
      <c r="B1210" s="223" t="s">
        <v>880</v>
      </c>
      <c r="C1210" s="26" t="s">
        <v>553</v>
      </c>
      <c r="D1210" s="124">
        <v>133</v>
      </c>
      <c r="E1210" s="158"/>
      <c r="F1210" s="101">
        <f>TRUNC(E1210*D1210,2)</f>
        <v>0</v>
      </c>
      <c r="K1210" s="354"/>
    </row>
    <row r="1211" spans="1:12" ht="20.100000000000001" customHeight="1" outlineLevel="2">
      <c r="A1211" s="57"/>
      <c r="B1211" s="224"/>
      <c r="C1211" s="26"/>
      <c r="D1211" s="123"/>
      <c r="E1211" s="158"/>
      <c r="F1211" s="103"/>
      <c r="K1211" s="354"/>
    </row>
    <row r="1212" spans="1:12" ht="20.100000000000001" customHeight="1" outlineLevel="2">
      <c r="A1212" s="62" t="s">
        <v>823</v>
      </c>
      <c r="B1212" s="225" t="s">
        <v>881</v>
      </c>
      <c r="C1212" s="26"/>
      <c r="D1212" s="123"/>
      <c r="E1212" s="158"/>
      <c r="F1212" s="103"/>
      <c r="K1212" s="354"/>
    </row>
    <row r="1213" spans="1:12" ht="20.100000000000001" customHeight="1" outlineLevel="2">
      <c r="A1213" s="57" t="s">
        <v>824</v>
      </c>
      <c r="B1213" s="125" t="s">
        <v>882</v>
      </c>
      <c r="C1213" s="26" t="s">
        <v>307</v>
      </c>
      <c r="D1213" s="124">
        <v>302</v>
      </c>
      <c r="E1213" s="158"/>
      <c r="F1213" s="101">
        <f>TRUNC(E1213*D1213,2)</f>
        <v>0</v>
      </c>
      <c r="K1213" s="354"/>
    </row>
    <row r="1214" spans="1:12" ht="20.100000000000001" customHeight="1" outlineLevel="2">
      <c r="A1214" s="57"/>
      <c r="B1214" s="224"/>
      <c r="C1214" s="26"/>
      <c r="D1214" s="123"/>
      <c r="E1214" s="158"/>
      <c r="F1214" s="103"/>
      <c r="K1214" s="354"/>
    </row>
    <row r="1215" spans="1:12" ht="20.100000000000001" customHeight="1" outlineLevel="2">
      <c r="A1215" s="56" t="s">
        <v>825</v>
      </c>
      <c r="B1215" s="225" t="s">
        <v>883</v>
      </c>
      <c r="C1215" s="26"/>
      <c r="D1215" s="123"/>
      <c r="E1215" s="158"/>
      <c r="F1215" s="103"/>
      <c r="K1215" s="354"/>
    </row>
    <row r="1216" spans="1:12" ht="20.100000000000001" customHeight="1" outlineLevel="2">
      <c r="A1216" s="1" t="s">
        <v>826</v>
      </c>
      <c r="B1216" s="224" t="s">
        <v>884</v>
      </c>
      <c r="C1216" s="26" t="s">
        <v>307</v>
      </c>
      <c r="D1216" s="123">
        <v>10</v>
      </c>
      <c r="E1216" s="158"/>
      <c r="F1216" s="101">
        <f>TRUNC(E1216*D1216,2)</f>
        <v>0</v>
      </c>
      <c r="K1216" s="354"/>
    </row>
    <row r="1217" spans="1:14" s="454" customFormat="1" ht="20.100000000000001" customHeight="1" outlineLevel="2">
      <c r="A1217" s="1" t="s">
        <v>827</v>
      </c>
      <c r="B1217" s="224" t="s">
        <v>885</v>
      </c>
      <c r="C1217" s="26" t="s">
        <v>307</v>
      </c>
      <c r="D1217" s="123">
        <v>1</v>
      </c>
      <c r="E1217" s="158"/>
      <c r="F1217" s="101">
        <f>TRUNC(E1217*D1217,2)</f>
        <v>0</v>
      </c>
      <c r="G1217" s="453"/>
      <c r="K1217" s="354"/>
      <c r="M1217" s="555"/>
      <c r="N1217" s="555"/>
    </row>
    <row r="1218" spans="1:14" s="454" customFormat="1" ht="20.100000000000001" customHeight="1" outlineLevel="2">
      <c r="A1218" s="57"/>
      <c r="B1218" s="226"/>
      <c r="C1218" s="26"/>
      <c r="D1218" s="123"/>
      <c r="E1218" s="158"/>
      <c r="F1218" s="103"/>
      <c r="G1218" s="453"/>
      <c r="K1218" s="354"/>
      <c r="M1218" s="555"/>
      <c r="N1218" s="555"/>
    </row>
    <row r="1219" spans="1:14" ht="20.100000000000001" customHeight="1" outlineLevel="2">
      <c r="A1219" s="56" t="s">
        <v>828</v>
      </c>
      <c r="B1219" s="225" t="s">
        <v>886</v>
      </c>
      <c r="C1219" s="26"/>
      <c r="D1219" s="123"/>
      <c r="E1219" s="158"/>
      <c r="F1219" s="103"/>
      <c r="K1219" s="354"/>
    </row>
    <row r="1220" spans="1:14" ht="20.100000000000001" customHeight="1" outlineLevel="2">
      <c r="A1220" s="1" t="s">
        <v>829</v>
      </c>
      <c r="B1220" s="227" t="s">
        <v>887</v>
      </c>
      <c r="C1220" s="26" t="s">
        <v>307</v>
      </c>
      <c r="D1220" s="123">
        <v>22</v>
      </c>
      <c r="E1220" s="158"/>
      <c r="F1220" s="101">
        <f>TRUNC(E1220*D1220,2)</f>
        <v>0</v>
      </c>
      <c r="K1220" s="354"/>
    </row>
    <row r="1221" spans="1:14" ht="20.100000000000001" customHeight="1" outlineLevel="2">
      <c r="A1221" s="57"/>
      <c r="B1221" s="224"/>
      <c r="C1221" s="27"/>
      <c r="D1221" s="123"/>
      <c r="E1221" s="158"/>
      <c r="F1221" s="103"/>
      <c r="K1221" s="354"/>
    </row>
    <row r="1222" spans="1:14" ht="20.100000000000001" customHeight="1" outlineLevel="2">
      <c r="A1222" s="56" t="s">
        <v>830</v>
      </c>
      <c r="B1222" s="228" t="s">
        <v>888</v>
      </c>
      <c r="C1222" s="26"/>
      <c r="D1222" s="123"/>
      <c r="E1222" s="158"/>
      <c r="F1222" s="103"/>
      <c r="K1222" s="354"/>
    </row>
    <row r="1223" spans="1:14" ht="20.100000000000001" customHeight="1" outlineLevel="2">
      <c r="A1223" s="1" t="s">
        <v>831</v>
      </c>
      <c r="B1223" s="221" t="s">
        <v>889</v>
      </c>
      <c r="C1223" s="26" t="s">
        <v>307</v>
      </c>
      <c r="D1223" s="123">
        <v>30</v>
      </c>
      <c r="E1223" s="158"/>
      <c r="F1223" s="101">
        <f>TRUNC(E1223*D1223,2)</f>
        <v>0</v>
      </c>
      <c r="K1223" s="354"/>
    </row>
    <row r="1224" spans="1:14" ht="20.100000000000001" customHeight="1" outlineLevel="1">
      <c r="A1224" s="1"/>
      <c r="B1224" s="229"/>
      <c r="C1224" s="7"/>
      <c r="D1224" s="65"/>
      <c r="E1224" s="65"/>
      <c r="F1224" s="103"/>
      <c r="K1224" s="354"/>
    </row>
    <row r="1225" spans="1:14" ht="20.100000000000001" customHeight="1" outlineLevel="1">
      <c r="A1225" s="108" t="s">
        <v>807</v>
      </c>
      <c r="B1225" s="218" t="s">
        <v>1773</v>
      </c>
      <c r="C1225" s="109"/>
      <c r="D1225" s="100"/>
      <c r="E1225" s="100"/>
      <c r="F1225" s="110">
        <f>SUBTOTAL(9,F1226:F1251)</f>
        <v>0</v>
      </c>
      <c r="G1225" s="483" t="s">
        <v>2761</v>
      </c>
      <c r="H1225" s="460">
        <f>+F1225</f>
        <v>0</v>
      </c>
      <c r="K1225" s="354"/>
    </row>
    <row r="1226" spans="1:14" ht="20.100000000000001" customHeight="1" outlineLevel="2">
      <c r="A1226" s="56" t="s">
        <v>832</v>
      </c>
      <c r="B1226" s="228" t="s">
        <v>875</v>
      </c>
      <c r="C1226" s="6"/>
      <c r="D1226" s="65"/>
      <c r="E1226" s="65"/>
      <c r="F1226" s="103"/>
      <c r="K1226" s="354"/>
    </row>
    <row r="1227" spans="1:14" ht="28.5" outlineLevel="2">
      <c r="A1227" s="1" t="s">
        <v>1776</v>
      </c>
      <c r="B1227" s="21" t="s">
        <v>2973</v>
      </c>
      <c r="C1227" s="6" t="s">
        <v>73</v>
      </c>
      <c r="D1227" s="65">
        <v>658</v>
      </c>
      <c r="E1227" s="65"/>
      <c r="F1227" s="101">
        <f>TRUNC(E1227*D1227,2)</f>
        <v>0</v>
      </c>
      <c r="K1227" s="354"/>
    </row>
    <row r="1228" spans="1:14" ht="33" customHeight="1" outlineLevel="2">
      <c r="A1228" s="1" t="s">
        <v>1777</v>
      </c>
      <c r="B1228" s="21" t="s">
        <v>2974</v>
      </c>
      <c r="C1228" s="6" t="s">
        <v>73</v>
      </c>
      <c r="D1228" s="65">
        <v>378</v>
      </c>
      <c r="E1228" s="65"/>
      <c r="F1228" s="101">
        <f>TRUNC(E1228*D1228,2)</f>
        <v>0</v>
      </c>
      <c r="K1228" s="354"/>
    </row>
    <row r="1229" spans="1:14" ht="20.100000000000001" customHeight="1" outlineLevel="2">
      <c r="A1229" s="1" t="s">
        <v>1778</v>
      </c>
      <c r="B1229" s="230" t="s">
        <v>876</v>
      </c>
      <c r="C1229" s="6" t="s">
        <v>73</v>
      </c>
      <c r="D1229" s="65">
        <v>598</v>
      </c>
      <c r="E1229" s="65"/>
      <c r="F1229" s="101">
        <f>TRUNC(E1229*D1229,2)</f>
        <v>0</v>
      </c>
      <c r="K1229" s="354"/>
    </row>
    <row r="1230" spans="1:14" ht="20.100000000000001" customHeight="1" outlineLevel="2">
      <c r="A1230" s="1" t="s">
        <v>1779</v>
      </c>
      <c r="B1230" s="230" t="s">
        <v>877</v>
      </c>
      <c r="C1230" s="6" t="s">
        <v>73</v>
      </c>
      <c r="D1230" s="65">
        <v>84</v>
      </c>
      <c r="E1230" s="65"/>
      <c r="F1230" s="101">
        <f>TRUNC(E1230*D1230,2)</f>
        <v>0</v>
      </c>
      <c r="K1230" s="354"/>
    </row>
    <row r="1231" spans="1:14" ht="20.100000000000001" customHeight="1" outlineLevel="2">
      <c r="A1231" s="1" t="s">
        <v>1780</v>
      </c>
      <c r="B1231" s="230" t="s">
        <v>878</v>
      </c>
      <c r="C1231" s="6" t="s">
        <v>73</v>
      </c>
      <c r="D1231" s="65">
        <v>784</v>
      </c>
      <c r="E1231" s="65"/>
      <c r="F1231" s="101">
        <f>TRUNC(E1231*D1231,2)</f>
        <v>0</v>
      </c>
      <c r="K1231" s="354"/>
    </row>
    <row r="1232" spans="1:14" ht="20.100000000000001" customHeight="1" outlineLevel="2">
      <c r="A1232" s="1"/>
      <c r="B1232" s="230"/>
      <c r="C1232" s="6"/>
      <c r="D1232" s="65"/>
      <c r="E1232" s="65"/>
      <c r="F1232" s="103"/>
      <c r="K1232" s="354"/>
    </row>
    <row r="1233" spans="1:14" ht="20.100000000000001" customHeight="1" outlineLevel="2">
      <c r="A1233" s="56" t="s">
        <v>833</v>
      </c>
      <c r="B1233" s="233" t="s">
        <v>1008</v>
      </c>
      <c r="C1233" s="6"/>
      <c r="D1233" s="65"/>
      <c r="E1233" s="65"/>
      <c r="F1233" s="101"/>
      <c r="K1233" s="354"/>
    </row>
    <row r="1234" spans="1:14" ht="20.100000000000001" customHeight="1" outlineLevel="2">
      <c r="A1234" s="1" t="s">
        <v>1781</v>
      </c>
      <c r="B1234" s="230" t="s">
        <v>1009</v>
      </c>
      <c r="C1234" s="6" t="s">
        <v>73</v>
      </c>
      <c r="D1234" s="65">
        <v>740</v>
      </c>
      <c r="E1234" s="65"/>
      <c r="F1234" s="101">
        <f>TRUNC(E1234*D1234,2)</f>
        <v>0</v>
      </c>
      <c r="K1234" s="354"/>
    </row>
    <row r="1235" spans="1:14" ht="20.100000000000001" customHeight="1" outlineLevel="2">
      <c r="A1235" s="1" t="s">
        <v>1782</v>
      </c>
      <c r="B1235" s="230" t="s">
        <v>1010</v>
      </c>
      <c r="C1235" s="6" t="s">
        <v>73</v>
      </c>
      <c r="D1235" s="65">
        <v>1240</v>
      </c>
      <c r="E1235" s="65"/>
      <c r="F1235" s="101">
        <f>TRUNC(E1235*D1235,2)</f>
        <v>0</v>
      </c>
      <c r="K1235" s="354"/>
    </row>
    <row r="1236" spans="1:14" ht="20.100000000000001" customHeight="1" outlineLevel="2">
      <c r="A1236" s="1" t="s">
        <v>1783</v>
      </c>
      <c r="B1236" s="230" t="s">
        <v>1011</v>
      </c>
      <c r="C1236" s="6" t="s">
        <v>73</v>
      </c>
      <c r="D1236" s="65">
        <v>2336</v>
      </c>
      <c r="E1236" s="65"/>
      <c r="F1236" s="101">
        <f>TRUNC(E1236*D1236,2)</f>
        <v>0</v>
      </c>
      <c r="K1236" s="354"/>
    </row>
    <row r="1237" spans="1:14" ht="20.100000000000001" customHeight="1" outlineLevel="2">
      <c r="A1237" s="1" t="s">
        <v>1784</v>
      </c>
      <c r="B1237" s="230" t="s">
        <v>1012</v>
      </c>
      <c r="C1237" s="6" t="s">
        <v>73</v>
      </c>
      <c r="D1237" s="65">
        <v>420</v>
      </c>
      <c r="E1237" s="65"/>
      <c r="F1237" s="101">
        <f>TRUNC(E1237*D1237,2)</f>
        <v>0</v>
      </c>
      <c r="K1237" s="354"/>
    </row>
    <row r="1238" spans="1:14" ht="20.100000000000001" customHeight="1" outlineLevel="2">
      <c r="A1238" s="56"/>
      <c r="B1238" s="228"/>
      <c r="C1238" s="26"/>
      <c r="D1238" s="65"/>
      <c r="E1238" s="65"/>
      <c r="F1238" s="103"/>
      <c r="K1238" s="354"/>
    </row>
    <row r="1239" spans="1:14" ht="20.100000000000001" customHeight="1" outlineLevel="2">
      <c r="A1239" s="56" t="s">
        <v>834</v>
      </c>
      <c r="B1239" s="233" t="s">
        <v>2975</v>
      </c>
      <c r="C1239" s="26"/>
      <c r="D1239" s="65"/>
      <c r="E1239" s="65"/>
      <c r="F1239" s="101"/>
      <c r="K1239" s="354"/>
    </row>
    <row r="1240" spans="1:14" ht="20.100000000000001" customHeight="1" outlineLevel="2">
      <c r="A1240" s="1" t="s">
        <v>1785</v>
      </c>
      <c r="B1240" s="230" t="s">
        <v>1013</v>
      </c>
      <c r="C1240" s="26" t="s">
        <v>307</v>
      </c>
      <c r="D1240" s="65">
        <v>31</v>
      </c>
      <c r="E1240" s="65"/>
      <c r="F1240" s="101">
        <f>TRUNC(E1240*D1240,2)</f>
        <v>0</v>
      </c>
      <c r="K1240" s="354"/>
    </row>
    <row r="1241" spans="1:14" s="367" customFormat="1" ht="20.100000000000001" customHeight="1" outlineLevel="2">
      <c r="A1241" s="1" t="s">
        <v>1786</v>
      </c>
      <c r="B1241" s="230" t="s">
        <v>1014</v>
      </c>
      <c r="C1241" s="26" t="s">
        <v>307</v>
      </c>
      <c r="D1241" s="65">
        <v>108</v>
      </c>
      <c r="E1241" s="65"/>
      <c r="F1241" s="101">
        <f>TRUNC(E1241*D1241,2)</f>
        <v>0</v>
      </c>
      <c r="G1241" s="468"/>
      <c r="K1241" s="354"/>
      <c r="M1241" s="558"/>
      <c r="N1241" s="558"/>
    </row>
    <row r="1242" spans="1:14" s="367" customFormat="1" ht="20.100000000000001" customHeight="1" outlineLevel="2">
      <c r="A1242" s="1" t="s">
        <v>1787</v>
      </c>
      <c r="B1242" s="230" t="s">
        <v>1015</v>
      </c>
      <c r="C1242" s="26" t="s">
        <v>307</v>
      </c>
      <c r="D1242" s="65">
        <v>28</v>
      </c>
      <c r="E1242" s="65"/>
      <c r="F1242" s="101">
        <f>TRUNC(E1242*D1242,2)</f>
        <v>0</v>
      </c>
      <c r="G1242" s="468"/>
      <c r="K1242" s="354"/>
      <c r="M1242" s="558"/>
      <c r="N1242" s="558"/>
    </row>
    <row r="1243" spans="1:14" s="454" customFormat="1" ht="20.100000000000001" customHeight="1" outlineLevel="2">
      <c r="A1243" s="1" t="s">
        <v>1788</v>
      </c>
      <c r="B1243" s="230" t="s">
        <v>1016</v>
      </c>
      <c r="C1243" s="6" t="s">
        <v>307</v>
      </c>
      <c r="D1243" s="65">
        <v>66</v>
      </c>
      <c r="E1243" s="65"/>
      <c r="F1243" s="101">
        <f>TRUNC(E1243*D1243,2)</f>
        <v>0</v>
      </c>
      <c r="G1243" s="453"/>
      <c r="K1243" s="354"/>
      <c r="M1243" s="555"/>
      <c r="N1243" s="555"/>
    </row>
    <row r="1244" spans="1:14" s="454" customFormat="1" ht="20.100000000000001" customHeight="1" outlineLevel="2">
      <c r="A1244" s="56"/>
      <c r="B1244" s="228"/>
      <c r="C1244" s="26"/>
      <c r="D1244" s="65"/>
      <c r="E1244" s="65"/>
      <c r="F1244" s="103"/>
      <c r="G1244" s="453"/>
      <c r="K1244" s="354"/>
      <c r="M1244" s="555"/>
      <c r="N1244" s="555"/>
    </row>
    <row r="1245" spans="1:14" ht="20.100000000000001" customHeight="1" outlineLevel="2">
      <c r="A1245" s="56" t="s">
        <v>835</v>
      </c>
      <c r="B1245" s="233" t="s">
        <v>888</v>
      </c>
      <c r="C1245" s="26"/>
      <c r="D1245" s="65"/>
      <c r="E1245" s="65"/>
      <c r="F1245" s="101"/>
      <c r="K1245" s="354"/>
    </row>
    <row r="1246" spans="1:14" ht="20.100000000000001" customHeight="1" outlineLevel="2">
      <c r="A1246" s="1" t="s">
        <v>1789</v>
      </c>
      <c r="B1246" s="230" t="s">
        <v>1021</v>
      </c>
      <c r="C1246" s="26" t="s">
        <v>307</v>
      </c>
      <c r="D1246" s="65">
        <v>16</v>
      </c>
      <c r="E1246" s="65"/>
      <c r="F1246" s="101">
        <f>TRUNC(E1246*D1246,2)</f>
        <v>0</v>
      </c>
      <c r="K1246" s="354"/>
    </row>
    <row r="1247" spans="1:14" ht="20.100000000000001" customHeight="1" outlineLevel="2">
      <c r="A1247" s="1" t="s">
        <v>2976</v>
      </c>
      <c r="B1247" s="230" t="s">
        <v>1022</v>
      </c>
      <c r="C1247" s="6" t="s">
        <v>307</v>
      </c>
      <c r="D1247" s="65">
        <v>15</v>
      </c>
      <c r="E1247" s="65"/>
      <c r="F1247" s="101">
        <f>TRUNC(E1247*D1247,2)</f>
        <v>0</v>
      </c>
      <c r="K1247" s="354"/>
    </row>
    <row r="1248" spans="1:14" ht="20.100000000000001" customHeight="1" outlineLevel="2">
      <c r="A1248" s="56"/>
      <c r="B1248" s="228"/>
      <c r="C1248" s="26"/>
      <c r="D1248" s="65"/>
      <c r="E1248" s="65"/>
      <c r="F1248" s="103"/>
      <c r="K1248" s="354"/>
    </row>
    <row r="1249" spans="1:12" ht="20.100000000000001" customHeight="1" outlineLevel="2">
      <c r="A1249" s="56" t="s">
        <v>2977</v>
      </c>
      <c r="B1249" s="233" t="s">
        <v>2978</v>
      </c>
      <c r="C1249" s="26"/>
      <c r="D1249" s="72"/>
      <c r="E1249" s="72"/>
      <c r="F1249" s="101"/>
      <c r="K1249" s="354"/>
    </row>
    <row r="1250" spans="1:12" ht="20.100000000000001" customHeight="1" outlineLevel="2">
      <c r="A1250" s="1" t="s">
        <v>2979</v>
      </c>
      <c r="B1250" s="230" t="s">
        <v>1023</v>
      </c>
      <c r="C1250" s="6" t="s">
        <v>307</v>
      </c>
      <c r="D1250" s="72">
        <v>31</v>
      </c>
      <c r="E1250" s="65"/>
      <c r="F1250" s="101">
        <f>TRUNC(E1250*D1250,2)</f>
        <v>0</v>
      </c>
      <c r="K1250" s="354"/>
    </row>
    <row r="1251" spans="1:12" ht="20.100000000000001" customHeight="1" outlineLevel="1">
      <c r="A1251" s="1"/>
      <c r="B1251" s="230"/>
      <c r="C1251" s="8"/>
      <c r="D1251" s="72"/>
      <c r="E1251" s="72"/>
      <c r="F1251" s="103"/>
      <c r="K1251" s="354"/>
    </row>
    <row r="1252" spans="1:12" ht="20.100000000000001" customHeight="1" outlineLevel="1">
      <c r="A1252" s="108" t="s">
        <v>808</v>
      </c>
      <c r="B1252" s="218" t="s">
        <v>1775</v>
      </c>
      <c r="C1252" s="109"/>
      <c r="D1252" s="100"/>
      <c r="E1252" s="100"/>
      <c r="F1252" s="110">
        <f>SUBTOTAL(9,F1253:F1283)</f>
        <v>0</v>
      </c>
      <c r="G1252" s="483" t="s">
        <v>2540</v>
      </c>
      <c r="H1252" s="460">
        <f>+F1252</f>
        <v>0</v>
      </c>
      <c r="K1252" s="354"/>
      <c r="L1252" s="467"/>
    </row>
    <row r="1253" spans="1:12" ht="20.100000000000001" customHeight="1" outlineLevel="2">
      <c r="A1253" s="56" t="s">
        <v>836</v>
      </c>
      <c r="B1253" s="231" t="s">
        <v>1815</v>
      </c>
      <c r="C1253" s="22"/>
      <c r="D1253" s="77"/>
      <c r="E1253" s="79"/>
      <c r="F1253" s="104"/>
      <c r="K1253" s="354"/>
    </row>
    <row r="1254" spans="1:12" ht="142.5" outlineLevel="2">
      <c r="A1254" s="57" t="s">
        <v>837</v>
      </c>
      <c r="B1254" s="128" t="s">
        <v>3072</v>
      </c>
      <c r="C1254" s="25" t="s">
        <v>307</v>
      </c>
      <c r="D1254" s="75">
        <v>1</v>
      </c>
      <c r="E1254" s="105"/>
      <c r="F1254" s="101">
        <f>TRUNC(E1254*D1254,2)</f>
        <v>0</v>
      </c>
      <c r="K1254" s="354"/>
    </row>
    <row r="1255" spans="1:12" ht="20.100000000000001" customHeight="1" outlineLevel="2">
      <c r="A1255" s="1"/>
      <c r="B1255" s="232"/>
      <c r="C1255" s="23"/>
      <c r="D1255" s="78"/>
      <c r="E1255" s="65"/>
      <c r="F1255" s="103"/>
      <c r="K1255" s="354"/>
    </row>
    <row r="1256" spans="1:12" ht="20.100000000000001" customHeight="1" outlineLevel="2">
      <c r="A1256" s="56" t="s">
        <v>838</v>
      </c>
      <c r="B1256" s="233" t="s">
        <v>872</v>
      </c>
      <c r="C1256" s="12"/>
      <c r="D1256" s="79"/>
      <c r="E1256" s="79"/>
      <c r="F1256" s="104"/>
      <c r="K1256" s="354"/>
    </row>
    <row r="1257" spans="1:12" ht="20.100000000000001" customHeight="1" outlineLevel="2">
      <c r="A1257" s="57" t="s">
        <v>839</v>
      </c>
      <c r="B1257" s="58" t="s">
        <v>3071</v>
      </c>
      <c r="C1257" s="59" t="s">
        <v>73</v>
      </c>
      <c r="D1257" s="68">
        <v>249</v>
      </c>
      <c r="E1257" s="105"/>
      <c r="F1257" s="101">
        <f t="shared" ref="F1257:F1282" si="37">TRUNC(E1257*D1257,2)</f>
        <v>0</v>
      </c>
      <c r="K1257" s="354"/>
    </row>
    <row r="1258" spans="1:12" ht="20.100000000000001" customHeight="1" outlineLevel="2">
      <c r="A1258" s="57" t="s">
        <v>1790</v>
      </c>
      <c r="B1258" s="58" t="s">
        <v>846</v>
      </c>
      <c r="C1258" s="59" t="s">
        <v>73</v>
      </c>
      <c r="D1258" s="68">
        <v>254</v>
      </c>
      <c r="E1258" s="105"/>
      <c r="F1258" s="101">
        <f t="shared" si="37"/>
        <v>0</v>
      </c>
      <c r="K1258" s="354"/>
    </row>
    <row r="1259" spans="1:12" ht="20.100000000000001" customHeight="1" outlineLevel="2">
      <c r="A1259" s="57" t="s">
        <v>1791</v>
      </c>
      <c r="B1259" s="58" t="s">
        <v>847</v>
      </c>
      <c r="C1259" s="59" t="s">
        <v>73</v>
      </c>
      <c r="D1259" s="68">
        <v>304</v>
      </c>
      <c r="E1259" s="105"/>
      <c r="F1259" s="101">
        <f t="shared" si="37"/>
        <v>0</v>
      </c>
      <c r="K1259" s="354"/>
    </row>
    <row r="1260" spans="1:12" ht="20.100000000000001" customHeight="1" outlineLevel="2">
      <c r="A1260" s="57" t="s">
        <v>1792</v>
      </c>
      <c r="B1260" s="58" t="s">
        <v>848</v>
      </c>
      <c r="C1260" s="59" t="s">
        <v>1055</v>
      </c>
      <c r="D1260" s="68">
        <v>6</v>
      </c>
      <c r="E1260" s="105"/>
      <c r="F1260" s="101">
        <f t="shared" si="37"/>
        <v>0</v>
      </c>
      <c r="K1260" s="354"/>
    </row>
    <row r="1261" spans="1:12" ht="20.100000000000001" customHeight="1" outlineLevel="2">
      <c r="A1261" s="57" t="s">
        <v>1793</v>
      </c>
      <c r="B1261" s="58" t="s">
        <v>849</v>
      </c>
      <c r="C1261" s="59" t="s">
        <v>1055</v>
      </c>
      <c r="D1261" s="68">
        <v>5</v>
      </c>
      <c r="E1261" s="105"/>
      <c r="F1261" s="101">
        <f t="shared" si="37"/>
        <v>0</v>
      </c>
      <c r="K1261" s="354"/>
    </row>
    <row r="1262" spans="1:12" ht="20.100000000000001" customHeight="1" outlineLevel="2">
      <c r="A1262" s="57" t="s">
        <v>1794</v>
      </c>
      <c r="B1262" s="58" t="s">
        <v>850</v>
      </c>
      <c r="C1262" s="59" t="s">
        <v>1055</v>
      </c>
      <c r="D1262" s="68">
        <v>47</v>
      </c>
      <c r="E1262" s="105"/>
      <c r="F1262" s="101">
        <f t="shared" si="37"/>
        <v>0</v>
      </c>
      <c r="K1262" s="354"/>
    </row>
    <row r="1263" spans="1:12" ht="20.100000000000001" customHeight="1" outlineLevel="2">
      <c r="A1263" s="57" t="s">
        <v>1795</v>
      </c>
      <c r="B1263" s="58" t="s">
        <v>851</v>
      </c>
      <c r="C1263" s="59" t="s">
        <v>1055</v>
      </c>
      <c r="D1263" s="68">
        <v>1</v>
      </c>
      <c r="E1263" s="105"/>
      <c r="F1263" s="101">
        <f t="shared" si="37"/>
        <v>0</v>
      </c>
      <c r="K1263" s="354"/>
    </row>
    <row r="1264" spans="1:12" ht="20.100000000000001" customHeight="1" outlineLevel="2">
      <c r="A1264" s="57" t="s">
        <v>1796</v>
      </c>
      <c r="B1264" s="58" t="s">
        <v>852</v>
      </c>
      <c r="C1264" s="59" t="s">
        <v>1055</v>
      </c>
      <c r="D1264" s="68">
        <v>11</v>
      </c>
      <c r="E1264" s="105"/>
      <c r="F1264" s="101">
        <f t="shared" si="37"/>
        <v>0</v>
      </c>
      <c r="K1264" s="354"/>
    </row>
    <row r="1265" spans="1:14" ht="20.100000000000001" customHeight="1" outlineLevel="2">
      <c r="A1265" s="57" t="s">
        <v>1797</v>
      </c>
      <c r="B1265" s="58" t="s">
        <v>853</v>
      </c>
      <c r="C1265" s="59" t="s">
        <v>1055</v>
      </c>
      <c r="D1265" s="68">
        <v>1</v>
      </c>
      <c r="E1265" s="105"/>
      <c r="F1265" s="101">
        <f t="shared" si="37"/>
        <v>0</v>
      </c>
      <c r="K1265" s="354"/>
    </row>
    <row r="1266" spans="1:14" ht="20.100000000000001" customHeight="1" outlineLevel="2">
      <c r="A1266" s="57" t="s">
        <v>1798</v>
      </c>
      <c r="B1266" s="58" t="s">
        <v>854</v>
      </c>
      <c r="C1266" s="59" t="s">
        <v>1055</v>
      </c>
      <c r="D1266" s="68">
        <v>10</v>
      </c>
      <c r="E1266" s="105"/>
      <c r="F1266" s="101">
        <f t="shared" si="37"/>
        <v>0</v>
      </c>
      <c r="K1266" s="354"/>
    </row>
    <row r="1267" spans="1:14" ht="20.100000000000001" customHeight="1" outlineLevel="2">
      <c r="A1267" s="57" t="s">
        <v>1799</v>
      </c>
      <c r="B1267" s="58" t="s">
        <v>855</v>
      </c>
      <c r="C1267" s="59" t="s">
        <v>1055</v>
      </c>
      <c r="D1267" s="68">
        <v>7</v>
      </c>
      <c r="E1267" s="105"/>
      <c r="F1267" s="101">
        <f t="shared" si="37"/>
        <v>0</v>
      </c>
      <c r="K1267" s="354"/>
    </row>
    <row r="1268" spans="1:14" ht="20.100000000000001" customHeight="1" outlineLevel="2">
      <c r="A1268" s="57" t="s">
        <v>1800</v>
      </c>
      <c r="B1268" s="58" t="s">
        <v>856</v>
      </c>
      <c r="C1268" s="59" t="s">
        <v>1055</v>
      </c>
      <c r="D1268" s="68">
        <v>38</v>
      </c>
      <c r="E1268" s="105"/>
      <c r="F1268" s="101">
        <f t="shared" si="37"/>
        <v>0</v>
      </c>
      <c r="K1268" s="354"/>
    </row>
    <row r="1269" spans="1:14" ht="20.100000000000001" customHeight="1" outlineLevel="2">
      <c r="A1269" s="57" t="s">
        <v>1801</v>
      </c>
      <c r="B1269" s="58" t="s">
        <v>857</v>
      </c>
      <c r="C1269" s="59" t="s">
        <v>1055</v>
      </c>
      <c r="D1269" s="68">
        <v>43</v>
      </c>
      <c r="E1269" s="105"/>
      <c r="F1269" s="101">
        <f t="shared" si="37"/>
        <v>0</v>
      </c>
      <c r="K1269" s="354"/>
    </row>
    <row r="1270" spans="1:14" ht="20.100000000000001" customHeight="1" outlineLevel="2">
      <c r="A1270" s="57" t="s">
        <v>1802</v>
      </c>
      <c r="B1270" s="58" t="s">
        <v>858</v>
      </c>
      <c r="C1270" s="59" t="s">
        <v>1055</v>
      </c>
      <c r="D1270" s="68">
        <v>35</v>
      </c>
      <c r="E1270" s="105"/>
      <c r="F1270" s="101">
        <f t="shared" si="37"/>
        <v>0</v>
      </c>
      <c r="K1270" s="354"/>
    </row>
    <row r="1271" spans="1:14" ht="20.100000000000001" customHeight="1" outlineLevel="2">
      <c r="A1271" s="57" t="s">
        <v>1803</v>
      </c>
      <c r="B1271" s="58" t="s">
        <v>859</v>
      </c>
      <c r="C1271" s="59" t="s">
        <v>1055</v>
      </c>
      <c r="D1271" s="68">
        <v>12</v>
      </c>
      <c r="E1271" s="105"/>
      <c r="F1271" s="101">
        <f t="shared" si="37"/>
        <v>0</v>
      </c>
      <c r="K1271" s="354"/>
    </row>
    <row r="1272" spans="1:14" ht="20.100000000000001" customHeight="1" outlineLevel="2">
      <c r="A1272" s="57" t="s">
        <v>1804</v>
      </c>
      <c r="B1272" s="58" t="s">
        <v>860</v>
      </c>
      <c r="C1272" s="59" t="s">
        <v>73</v>
      </c>
      <c r="D1272" s="68">
        <v>12</v>
      </c>
      <c r="E1272" s="105"/>
      <c r="F1272" s="101">
        <f t="shared" si="37"/>
        <v>0</v>
      </c>
      <c r="K1272" s="354"/>
    </row>
    <row r="1273" spans="1:14" ht="20.100000000000001" customHeight="1" outlineLevel="2">
      <c r="A1273" s="57" t="s">
        <v>1805</v>
      </c>
      <c r="B1273" s="58" t="s">
        <v>861</v>
      </c>
      <c r="C1273" s="59" t="s">
        <v>1055</v>
      </c>
      <c r="D1273" s="68">
        <v>12</v>
      </c>
      <c r="E1273" s="105"/>
      <c r="F1273" s="101">
        <f t="shared" si="37"/>
        <v>0</v>
      </c>
      <c r="K1273" s="354"/>
    </row>
    <row r="1274" spans="1:14" ht="20.100000000000001" customHeight="1" outlineLevel="2">
      <c r="A1274" s="57" t="s">
        <v>1806</v>
      </c>
      <c r="B1274" s="58" t="s">
        <v>862</v>
      </c>
      <c r="C1274" s="59" t="s">
        <v>1055</v>
      </c>
      <c r="D1274" s="68">
        <v>1</v>
      </c>
      <c r="E1274" s="105"/>
      <c r="F1274" s="101">
        <f t="shared" si="37"/>
        <v>0</v>
      </c>
      <c r="K1274" s="354"/>
    </row>
    <row r="1275" spans="1:14" ht="20.100000000000001" customHeight="1" outlineLevel="2">
      <c r="A1275" s="57" t="s">
        <v>1807</v>
      </c>
      <c r="B1275" s="58" t="s">
        <v>863</v>
      </c>
      <c r="C1275" s="59" t="s">
        <v>1055</v>
      </c>
      <c r="D1275" s="68">
        <v>1</v>
      </c>
      <c r="E1275" s="105"/>
      <c r="F1275" s="101">
        <f t="shared" si="37"/>
        <v>0</v>
      </c>
      <c r="K1275" s="354"/>
    </row>
    <row r="1276" spans="1:14" s="454" customFormat="1" ht="20.100000000000001" customHeight="1" outlineLevel="2">
      <c r="A1276" s="57" t="s">
        <v>1808</v>
      </c>
      <c r="B1276" s="58" t="s">
        <v>864</v>
      </c>
      <c r="C1276" s="59" t="s">
        <v>1055</v>
      </c>
      <c r="D1276" s="68">
        <v>2</v>
      </c>
      <c r="E1276" s="105"/>
      <c r="F1276" s="101">
        <f t="shared" si="37"/>
        <v>0</v>
      </c>
      <c r="G1276" s="453"/>
      <c r="K1276" s="354"/>
      <c r="M1276" s="555"/>
      <c r="N1276" s="555"/>
    </row>
    <row r="1277" spans="1:14" s="454" customFormat="1" ht="20.100000000000001" customHeight="1" outlineLevel="2">
      <c r="A1277" s="57" t="s">
        <v>1809</v>
      </c>
      <c r="B1277" s="58" t="s">
        <v>865</v>
      </c>
      <c r="C1277" s="59" t="s">
        <v>1055</v>
      </c>
      <c r="D1277" s="68">
        <v>2</v>
      </c>
      <c r="E1277" s="105"/>
      <c r="F1277" s="101">
        <f t="shared" si="37"/>
        <v>0</v>
      </c>
      <c r="G1277" s="453"/>
      <c r="K1277" s="354"/>
      <c r="M1277" s="555"/>
      <c r="N1277" s="555"/>
    </row>
    <row r="1278" spans="1:14" ht="20.100000000000001" customHeight="1" outlineLevel="2">
      <c r="A1278" s="57" t="s">
        <v>1810</v>
      </c>
      <c r="B1278" s="58" t="s">
        <v>866</v>
      </c>
      <c r="C1278" s="59" t="s">
        <v>1055</v>
      </c>
      <c r="D1278" s="68">
        <v>12</v>
      </c>
      <c r="E1278" s="105"/>
      <c r="F1278" s="101">
        <f t="shared" si="37"/>
        <v>0</v>
      </c>
      <c r="K1278" s="354"/>
    </row>
    <row r="1279" spans="1:14" ht="20.100000000000001" customHeight="1" outlineLevel="2">
      <c r="A1279" s="57" t="s">
        <v>1811</v>
      </c>
      <c r="B1279" s="58" t="s">
        <v>867</v>
      </c>
      <c r="C1279" s="59" t="s">
        <v>1055</v>
      </c>
      <c r="D1279" s="68">
        <v>17</v>
      </c>
      <c r="E1279" s="105"/>
      <c r="F1279" s="101">
        <f t="shared" si="37"/>
        <v>0</v>
      </c>
      <c r="K1279" s="354"/>
    </row>
    <row r="1280" spans="1:14" ht="20.100000000000001" customHeight="1" outlineLevel="2">
      <c r="A1280" s="57" t="s">
        <v>1812</v>
      </c>
      <c r="B1280" s="58" t="s">
        <v>868</v>
      </c>
      <c r="C1280" s="59" t="s">
        <v>1055</v>
      </c>
      <c r="D1280" s="68">
        <v>1</v>
      </c>
      <c r="E1280" s="105"/>
      <c r="F1280" s="101">
        <f t="shared" si="37"/>
        <v>0</v>
      </c>
      <c r="K1280" s="354"/>
    </row>
    <row r="1281" spans="1:12" ht="20.100000000000001" customHeight="1" outlineLevel="2">
      <c r="A1281" s="57" t="s">
        <v>1813</v>
      </c>
      <c r="B1281" s="58" t="s">
        <v>869</v>
      </c>
      <c r="C1281" s="59" t="s">
        <v>1055</v>
      </c>
      <c r="D1281" s="68">
        <v>1</v>
      </c>
      <c r="E1281" s="105"/>
      <c r="F1281" s="101">
        <f t="shared" si="37"/>
        <v>0</v>
      </c>
      <c r="K1281" s="354"/>
    </row>
    <row r="1282" spans="1:12" ht="20.100000000000001" customHeight="1" outlineLevel="2">
      <c r="A1282" s="57" t="s">
        <v>1814</v>
      </c>
      <c r="B1282" s="58" t="s">
        <v>870</v>
      </c>
      <c r="C1282" s="59" t="s">
        <v>1055</v>
      </c>
      <c r="D1282" s="68">
        <v>1</v>
      </c>
      <c r="E1282" s="105"/>
      <c r="F1282" s="101">
        <f t="shared" si="37"/>
        <v>0</v>
      </c>
      <c r="K1282" s="354"/>
    </row>
    <row r="1283" spans="1:12" ht="20.100000000000001" customHeight="1" outlineLevel="1">
      <c r="A1283" s="54"/>
      <c r="B1283" s="234"/>
      <c r="C1283" s="55"/>
      <c r="D1283" s="80"/>
      <c r="E1283" s="65"/>
      <c r="F1283" s="103"/>
      <c r="K1283" s="354"/>
    </row>
    <row r="1284" spans="1:12" ht="20.100000000000001" customHeight="1" outlineLevel="1">
      <c r="A1284" s="108" t="s">
        <v>809</v>
      </c>
      <c r="B1284" s="218" t="s">
        <v>1381</v>
      </c>
      <c r="C1284" s="109"/>
      <c r="D1284" s="100"/>
      <c r="E1284" s="100"/>
      <c r="F1284" s="110">
        <f>SUBTOTAL(9,F1285:F1330)</f>
        <v>0</v>
      </c>
      <c r="G1284" s="483" t="s">
        <v>3227</v>
      </c>
      <c r="H1284" s="460">
        <f>+F1284</f>
        <v>0</v>
      </c>
      <c r="K1284" s="354"/>
      <c r="L1284" s="467"/>
    </row>
    <row r="1285" spans="1:12" ht="15" outlineLevel="2">
      <c r="A1285" s="50" t="s">
        <v>3145</v>
      </c>
      <c r="B1285" s="118" t="s">
        <v>3146</v>
      </c>
      <c r="C1285" s="30"/>
      <c r="D1285" s="81"/>
      <c r="E1285" s="76"/>
      <c r="F1285" s="102"/>
      <c r="K1285" s="354"/>
    </row>
    <row r="1286" spans="1:12" ht="85.5" outlineLevel="2">
      <c r="A1286" s="288" t="s">
        <v>3147</v>
      </c>
      <c r="B1286" s="289" t="s">
        <v>3148</v>
      </c>
      <c r="C1286" s="293" t="s">
        <v>307</v>
      </c>
      <c r="D1286" s="126">
        <v>31</v>
      </c>
      <c r="E1286" s="105"/>
      <c r="F1286" s="103">
        <f>TRUNC(E1286*D1286,2)</f>
        <v>0</v>
      </c>
      <c r="K1286" s="354"/>
    </row>
    <row r="1287" spans="1:12" ht="85.5" outlineLevel="2">
      <c r="A1287" s="52" t="s">
        <v>3149</v>
      </c>
      <c r="B1287" s="29" t="s">
        <v>3150</v>
      </c>
      <c r="C1287" s="24" t="s">
        <v>307</v>
      </c>
      <c r="D1287" s="83">
        <v>183</v>
      </c>
      <c r="E1287" s="105"/>
      <c r="F1287" s="103">
        <f t="shared" ref="F1287:F1292" si="38">TRUNC(E1287*D1287,2)</f>
        <v>0</v>
      </c>
      <c r="K1287" s="354"/>
    </row>
    <row r="1288" spans="1:12" ht="20.100000000000001" customHeight="1" outlineLevel="2">
      <c r="A1288" s="51" t="s">
        <v>3151</v>
      </c>
      <c r="B1288" s="122" t="s">
        <v>3152</v>
      </c>
      <c r="C1288" s="24" t="s">
        <v>307</v>
      </c>
      <c r="D1288" s="64">
        <v>5</v>
      </c>
      <c r="E1288" s="105"/>
      <c r="F1288" s="103">
        <f t="shared" si="38"/>
        <v>0</v>
      </c>
      <c r="K1288" s="354"/>
    </row>
    <row r="1289" spans="1:12" ht="20.100000000000001" customHeight="1" outlineLevel="2">
      <c r="A1289" s="51" t="s">
        <v>3153</v>
      </c>
      <c r="B1289" s="122" t="s">
        <v>3154</v>
      </c>
      <c r="C1289" s="24" t="s">
        <v>307</v>
      </c>
      <c r="D1289" s="64">
        <v>181</v>
      </c>
      <c r="E1289" s="105"/>
      <c r="F1289" s="103">
        <f t="shared" si="38"/>
        <v>0</v>
      </c>
      <c r="K1289" s="354"/>
    </row>
    <row r="1290" spans="1:12" ht="20.100000000000001" customHeight="1" outlineLevel="2">
      <c r="A1290" s="51" t="s">
        <v>3155</v>
      </c>
      <c r="B1290" s="122" t="s">
        <v>3156</v>
      </c>
      <c r="C1290" s="24" t="s">
        <v>307</v>
      </c>
      <c r="D1290" s="64">
        <v>2593</v>
      </c>
      <c r="E1290" s="105"/>
      <c r="F1290" s="103">
        <f t="shared" si="38"/>
        <v>0</v>
      </c>
      <c r="K1290" s="354"/>
    </row>
    <row r="1291" spans="1:12" ht="28.5" outlineLevel="2">
      <c r="A1291" s="52" t="s">
        <v>3157</v>
      </c>
      <c r="B1291" s="29" t="s">
        <v>3158</v>
      </c>
      <c r="C1291" s="24" t="s">
        <v>307</v>
      </c>
      <c r="D1291" s="83">
        <v>2593</v>
      </c>
      <c r="E1291" s="105"/>
      <c r="F1291" s="103">
        <f t="shared" si="38"/>
        <v>0</v>
      </c>
      <c r="K1291" s="354"/>
    </row>
    <row r="1292" spans="1:12" ht="20.100000000000001" customHeight="1" outlineLevel="2">
      <c r="A1292" s="51" t="s">
        <v>3159</v>
      </c>
      <c r="B1292" s="122" t="s">
        <v>3160</v>
      </c>
      <c r="C1292" s="24" t="s">
        <v>307</v>
      </c>
      <c r="D1292" s="64">
        <v>59</v>
      </c>
      <c r="E1292" s="105"/>
      <c r="F1292" s="103">
        <f t="shared" si="38"/>
        <v>0</v>
      </c>
      <c r="K1292" s="354"/>
    </row>
    <row r="1293" spans="1:12" ht="20.100000000000001" customHeight="1" outlineLevel="2">
      <c r="A1293" s="51"/>
      <c r="B1293" s="122"/>
      <c r="C1293" s="24"/>
      <c r="D1293" s="64"/>
      <c r="E1293" s="290"/>
      <c r="F1293" s="101"/>
      <c r="K1293" s="354"/>
    </row>
    <row r="1294" spans="1:12" ht="20.100000000000001" customHeight="1" outlineLevel="2">
      <c r="A1294" s="291" t="s">
        <v>3161</v>
      </c>
      <c r="B1294" s="235" t="s">
        <v>3162</v>
      </c>
      <c r="C1294" s="24"/>
      <c r="D1294" s="64"/>
      <c r="E1294" s="290"/>
      <c r="F1294" s="101"/>
      <c r="K1294" s="354"/>
    </row>
    <row r="1295" spans="1:12" ht="20.100000000000001" customHeight="1" outlineLevel="2">
      <c r="A1295" s="51" t="s">
        <v>3163</v>
      </c>
      <c r="B1295" s="122" t="s">
        <v>3164</v>
      </c>
      <c r="C1295" s="24" t="s">
        <v>73</v>
      </c>
      <c r="D1295" s="64">
        <v>2008</v>
      </c>
      <c r="E1295" s="105"/>
      <c r="F1295" s="103">
        <f t="shared" ref="F1295:F1301" si="39">TRUNC(E1295*D1295,2)</f>
        <v>0</v>
      </c>
      <c r="K1295" s="354"/>
    </row>
    <row r="1296" spans="1:12" ht="20.100000000000001" customHeight="1" outlineLevel="2">
      <c r="A1296" s="51" t="s">
        <v>3165</v>
      </c>
      <c r="B1296" s="122" t="s">
        <v>3166</v>
      </c>
      <c r="C1296" s="24" t="s">
        <v>73</v>
      </c>
      <c r="D1296" s="64">
        <v>461</v>
      </c>
      <c r="E1296" s="105"/>
      <c r="F1296" s="103">
        <f t="shared" si="39"/>
        <v>0</v>
      </c>
      <c r="K1296" s="354"/>
    </row>
    <row r="1297" spans="1:11" ht="20.100000000000001" customHeight="1" outlineLevel="2">
      <c r="A1297" s="51" t="s">
        <v>3167</v>
      </c>
      <c r="B1297" s="122" t="s">
        <v>3168</v>
      </c>
      <c r="C1297" s="24" t="s">
        <v>73</v>
      </c>
      <c r="D1297" s="64">
        <v>1280</v>
      </c>
      <c r="E1297" s="105"/>
      <c r="F1297" s="103">
        <f t="shared" si="39"/>
        <v>0</v>
      </c>
      <c r="K1297" s="354"/>
    </row>
    <row r="1298" spans="1:11" ht="20.100000000000001" customHeight="1" outlineLevel="2">
      <c r="A1298" s="51" t="s">
        <v>3169</v>
      </c>
      <c r="B1298" s="122" t="s">
        <v>3170</v>
      </c>
      <c r="C1298" s="24" t="s">
        <v>73</v>
      </c>
      <c r="D1298" s="64">
        <v>284</v>
      </c>
      <c r="E1298" s="105"/>
      <c r="F1298" s="103">
        <f t="shared" si="39"/>
        <v>0</v>
      </c>
      <c r="K1298" s="354"/>
    </row>
    <row r="1299" spans="1:11" ht="42.75" outlineLevel="2">
      <c r="A1299" s="51" t="s">
        <v>3171</v>
      </c>
      <c r="B1299" s="29" t="s">
        <v>3172</v>
      </c>
      <c r="C1299" s="24" t="s">
        <v>307</v>
      </c>
      <c r="D1299" s="64">
        <v>145</v>
      </c>
      <c r="E1299" s="105"/>
      <c r="F1299" s="103">
        <f t="shared" si="39"/>
        <v>0</v>
      </c>
      <c r="K1299" s="354"/>
    </row>
    <row r="1300" spans="1:11" ht="20.100000000000001" customHeight="1" outlineLevel="2">
      <c r="A1300" s="51" t="s">
        <v>3173</v>
      </c>
      <c r="B1300" s="122" t="s">
        <v>3174</v>
      </c>
      <c r="C1300" s="24" t="s">
        <v>307</v>
      </c>
      <c r="D1300" s="64">
        <v>250</v>
      </c>
      <c r="E1300" s="105"/>
      <c r="F1300" s="103">
        <f t="shared" si="39"/>
        <v>0</v>
      </c>
      <c r="K1300" s="354"/>
    </row>
    <row r="1301" spans="1:11" ht="42.75" outlineLevel="2">
      <c r="A1301" s="51" t="s">
        <v>3175</v>
      </c>
      <c r="B1301" s="29" t="s">
        <v>3176</v>
      </c>
      <c r="C1301" s="24" t="s">
        <v>307</v>
      </c>
      <c r="D1301" s="64">
        <v>2</v>
      </c>
      <c r="E1301" s="105"/>
      <c r="F1301" s="103">
        <f t="shared" si="39"/>
        <v>0</v>
      </c>
      <c r="K1301" s="354"/>
    </row>
    <row r="1302" spans="1:11" ht="20.100000000000001" customHeight="1" outlineLevel="2">
      <c r="A1302" s="51"/>
      <c r="B1302" s="122"/>
      <c r="C1302" s="24"/>
      <c r="D1302" s="64"/>
      <c r="E1302" s="290"/>
      <c r="F1302" s="103"/>
      <c r="K1302" s="354"/>
    </row>
    <row r="1303" spans="1:11" ht="20.100000000000001" customHeight="1" outlineLevel="2">
      <c r="A1303" s="50" t="s">
        <v>3177</v>
      </c>
      <c r="B1303" s="235" t="s">
        <v>3178</v>
      </c>
      <c r="C1303" s="292"/>
      <c r="D1303" s="82"/>
      <c r="E1303" s="290"/>
      <c r="F1303" s="103"/>
      <c r="K1303" s="354"/>
    </row>
    <row r="1304" spans="1:11" ht="15" outlineLevel="2">
      <c r="A1304" s="51" t="s">
        <v>3179</v>
      </c>
      <c r="B1304" s="122" t="s">
        <v>3180</v>
      </c>
      <c r="C1304" s="24" t="s">
        <v>73</v>
      </c>
      <c r="D1304" s="64">
        <v>1240</v>
      </c>
      <c r="E1304" s="105"/>
      <c r="F1304" s="103">
        <f t="shared" ref="F1304:F1329" si="40">TRUNC(E1304*D1304,2)</f>
        <v>0</v>
      </c>
      <c r="K1304" s="354"/>
    </row>
    <row r="1305" spans="1:11" ht="20.100000000000001" customHeight="1" outlineLevel="2">
      <c r="A1305" s="51" t="s">
        <v>3181</v>
      </c>
      <c r="B1305" s="122" t="s">
        <v>3182</v>
      </c>
      <c r="C1305" s="24" t="s">
        <v>73</v>
      </c>
      <c r="D1305" s="64">
        <v>7410</v>
      </c>
      <c r="E1305" s="105"/>
      <c r="F1305" s="103">
        <f t="shared" si="40"/>
        <v>0</v>
      </c>
      <c r="K1305" s="354"/>
    </row>
    <row r="1306" spans="1:11" ht="15" outlineLevel="2">
      <c r="A1306" s="51" t="s">
        <v>3183</v>
      </c>
      <c r="B1306" s="122" t="s">
        <v>3184</v>
      </c>
      <c r="C1306" s="24" t="s">
        <v>73</v>
      </c>
      <c r="D1306" s="64">
        <v>830</v>
      </c>
      <c r="E1306" s="105"/>
      <c r="F1306" s="103">
        <f t="shared" si="40"/>
        <v>0</v>
      </c>
      <c r="K1306" s="354"/>
    </row>
    <row r="1307" spans="1:11" ht="20.100000000000001" customHeight="1" outlineLevel="2">
      <c r="A1307" s="51" t="s">
        <v>3185</v>
      </c>
      <c r="B1307" s="122" t="s">
        <v>3186</v>
      </c>
      <c r="C1307" s="24" t="s">
        <v>73</v>
      </c>
      <c r="D1307" s="64">
        <v>565</v>
      </c>
      <c r="E1307" s="105"/>
      <c r="F1307" s="103">
        <f t="shared" si="40"/>
        <v>0</v>
      </c>
      <c r="K1307" s="354"/>
    </row>
    <row r="1308" spans="1:11" ht="20.100000000000001" customHeight="1" outlineLevel="2">
      <c r="A1308" s="51" t="s">
        <v>3187</v>
      </c>
      <c r="B1308" s="289" t="s">
        <v>3164</v>
      </c>
      <c r="C1308" s="24" t="s">
        <v>73</v>
      </c>
      <c r="D1308" s="126">
        <v>519</v>
      </c>
      <c r="E1308" s="105"/>
      <c r="F1308" s="103">
        <f t="shared" si="40"/>
        <v>0</v>
      </c>
      <c r="K1308" s="354"/>
    </row>
    <row r="1309" spans="1:11" ht="20.100000000000001" customHeight="1" outlineLevel="2">
      <c r="A1309" s="52" t="s">
        <v>3188</v>
      </c>
      <c r="B1309" s="122" t="s">
        <v>3166</v>
      </c>
      <c r="C1309" s="24" t="s">
        <v>73</v>
      </c>
      <c r="D1309" s="83">
        <v>549</v>
      </c>
      <c r="E1309" s="105"/>
      <c r="F1309" s="103">
        <f t="shared" si="40"/>
        <v>0</v>
      </c>
      <c r="K1309" s="354"/>
    </row>
    <row r="1310" spans="1:11" ht="20.100000000000001" customHeight="1" outlineLevel="2">
      <c r="A1310" s="52" t="s">
        <v>3189</v>
      </c>
      <c r="B1310" s="122" t="s">
        <v>3168</v>
      </c>
      <c r="C1310" s="24" t="s">
        <v>73</v>
      </c>
      <c r="D1310" s="64">
        <v>736</v>
      </c>
      <c r="E1310" s="105"/>
      <c r="F1310" s="103">
        <f t="shared" si="40"/>
        <v>0</v>
      </c>
      <c r="K1310" s="354"/>
    </row>
    <row r="1311" spans="1:11" ht="20.100000000000001" customHeight="1" outlineLevel="2">
      <c r="A1311" s="52" t="s">
        <v>3190</v>
      </c>
      <c r="B1311" s="122" t="s">
        <v>3170</v>
      </c>
      <c r="C1311" s="24" t="s">
        <v>73</v>
      </c>
      <c r="D1311" s="64">
        <v>404</v>
      </c>
      <c r="E1311" s="105"/>
      <c r="F1311" s="103">
        <f t="shared" si="40"/>
        <v>0</v>
      </c>
      <c r="K1311" s="354"/>
    </row>
    <row r="1312" spans="1:11" ht="20.100000000000001" customHeight="1" outlineLevel="2">
      <c r="A1312" s="52" t="s">
        <v>3191</v>
      </c>
      <c r="B1312" s="122" t="s">
        <v>3192</v>
      </c>
      <c r="C1312" s="24" t="s">
        <v>73</v>
      </c>
      <c r="D1312" s="64">
        <v>704</v>
      </c>
      <c r="E1312" s="105"/>
      <c r="F1312" s="103">
        <f t="shared" si="40"/>
        <v>0</v>
      </c>
      <c r="K1312" s="354"/>
    </row>
    <row r="1313" spans="1:11" ht="20.100000000000001" customHeight="1" outlineLevel="2">
      <c r="A1313" s="52" t="s">
        <v>3193</v>
      </c>
      <c r="B1313" s="122" t="s">
        <v>3194</v>
      </c>
      <c r="C1313" s="24" t="s">
        <v>73</v>
      </c>
      <c r="D1313" s="83">
        <v>150</v>
      </c>
      <c r="E1313" s="105"/>
      <c r="F1313" s="103">
        <f t="shared" si="40"/>
        <v>0</v>
      </c>
      <c r="K1313" s="354"/>
    </row>
    <row r="1314" spans="1:11" ht="20.100000000000001" customHeight="1" outlineLevel="2">
      <c r="A1314" s="52" t="s">
        <v>3195</v>
      </c>
      <c r="B1314" s="122" t="s">
        <v>3196</v>
      </c>
      <c r="C1314" s="24" t="s">
        <v>73</v>
      </c>
      <c r="D1314" s="64">
        <v>370</v>
      </c>
      <c r="E1314" s="105"/>
      <c r="F1314" s="103">
        <f t="shared" si="40"/>
        <v>0</v>
      </c>
      <c r="K1314" s="354"/>
    </row>
    <row r="1315" spans="1:11" ht="42.75" outlineLevel="2">
      <c r="A1315" s="52" t="s">
        <v>3197</v>
      </c>
      <c r="B1315" s="29" t="s">
        <v>3198</v>
      </c>
      <c r="C1315" s="24" t="s">
        <v>307</v>
      </c>
      <c r="D1315" s="64">
        <v>3230</v>
      </c>
      <c r="E1315" s="105"/>
      <c r="F1315" s="103">
        <f t="shared" si="40"/>
        <v>0</v>
      </c>
      <c r="K1315" s="354"/>
    </row>
    <row r="1316" spans="1:11" ht="28.5" outlineLevel="2">
      <c r="A1316" s="52" t="s">
        <v>3199</v>
      </c>
      <c r="B1316" s="29" t="s">
        <v>3200</v>
      </c>
      <c r="C1316" s="24" t="s">
        <v>307</v>
      </c>
      <c r="D1316" s="64">
        <v>3230</v>
      </c>
      <c r="E1316" s="105"/>
      <c r="F1316" s="103">
        <f t="shared" si="40"/>
        <v>0</v>
      </c>
      <c r="K1316" s="354"/>
    </row>
    <row r="1317" spans="1:11" ht="20.100000000000001" customHeight="1" outlineLevel="2">
      <c r="A1317" s="52" t="s">
        <v>3201</v>
      </c>
      <c r="B1317" s="122" t="s">
        <v>3202</v>
      </c>
      <c r="C1317" s="24" t="s">
        <v>307</v>
      </c>
      <c r="D1317" s="64">
        <v>1</v>
      </c>
      <c r="E1317" s="105"/>
      <c r="F1317" s="103">
        <f t="shared" si="40"/>
        <v>0</v>
      </c>
      <c r="K1317" s="354"/>
    </row>
    <row r="1318" spans="1:11" ht="114" outlineLevel="2">
      <c r="A1318" s="52" t="s">
        <v>3203</v>
      </c>
      <c r="B1318" s="29" t="s">
        <v>3204</v>
      </c>
      <c r="C1318" s="24" t="s">
        <v>307</v>
      </c>
      <c r="D1318" s="64">
        <v>2</v>
      </c>
      <c r="E1318" s="105"/>
      <c r="F1318" s="103">
        <f t="shared" si="40"/>
        <v>0</v>
      </c>
      <c r="K1318" s="354"/>
    </row>
    <row r="1319" spans="1:11" ht="114" outlineLevel="2">
      <c r="A1319" s="52" t="s">
        <v>3205</v>
      </c>
      <c r="B1319" s="29" t="s">
        <v>3206</v>
      </c>
      <c r="C1319" s="24" t="s">
        <v>307</v>
      </c>
      <c r="D1319" s="64">
        <v>11</v>
      </c>
      <c r="E1319" s="105"/>
      <c r="F1319" s="103">
        <f t="shared" si="40"/>
        <v>0</v>
      </c>
      <c r="K1319" s="354"/>
    </row>
    <row r="1320" spans="1:11" ht="114" outlineLevel="2">
      <c r="A1320" s="52" t="s">
        <v>3207</v>
      </c>
      <c r="B1320" s="29" t="s">
        <v>3208</v>
      </c>
      <c r="C1320" s="24" t="s">
        <v>307</v>
      </c>
      <c r="D1320" s="64">
        <v>3</v>
      </c>
      <c r="E1320" s="105"/>
      <c r="F1320" s="103">
        <f t="shared" si="40"/>
        <v>0</v>
      </c>
      <c r="K1320" s="354"/>
    </row>
    <row r="1321" spans="1:11" ht="42.75" outlineLevel="2">
      <c r="A1321" s="52" t="s">
        <v>3209</v>
      </c>
      <c r="B1321" s="29" t="s">
        <v>3210</v>
      </c>
      <c r="C1321" s="24" t="s">
        <v>307</v>
      </c>
      <c r="D1321" s="64">
        <v>1</v>
      </c>
      <c r="E1321" s="105"/>
      <c r="F1321" s="103">
        <f t="shared" si="40"/>
        <v>0</v>
      </c>
      <c r="K1321" s="354"/>
    </row>
    <row r="1322" spans="1:11" ht="28.5" outlineLevel="2">
      <c r="A1322" s="52" t="s">
        <v>3211</v>
      </c>
      <c r="B1322" s="29" t="s">
        <v>3212</v>
      </c>
      <c r="C1322" s="24" t="s">
        <v>307</v>
      </c>
      <c r="D1322" s="64">
        <v>1</v>
      </c>
      <c r="E1322" s="105"/>
      <c r="F1322" s="103">
        <f t="shared" si="40"/>
        <v>0</v>
      </c>
      <c r="K1322" s="354"/>
    </row>
    <row r="1323" spans="1:11" ht="28.5" outlineLevel="2">
      <c r="A1323" s="52" t="s">
        <v>3213</v>
      </c>
      <c r="B1323" s="29" t="s">
        <v>3214</v>
      </c>
      <c r="C1323" s="24" t="s">
        <v>307</v>
      </c>
      <c r="D1323" s="64">
        <v>1</v>
      </c>
      <c r="E1323" s="105"/>
      <c r="F1323" s="103">
        <f t="shared" si="40"/>
        <v>0</v>
      </c>
      <c r="K1323" s="354"/>
    </row>
    <row r="1324" spans="1:11" ht="28.5" outlineLevel="2">
      <c r="A1324" s="52" t="s">
        <v>3215</v>
      </c>
      <c r="B1324" s="29" t="s">
        <v>3216</v>
      </c>
      <c r="C1324" s="24" t="s">
        <v>307</v>
      </c>
      <c r="D1324" s="64">
        <v>1</v>
      </c>
      <c r="E1324" s="105"/>
      <c r="F1324" s="103">
        <f t="shared" si="40"/>
        <v>0</v>
      </c>
      <c r="K1324" s="354"/>
    </row>
    <row r="1325" spans="1:11" ht="142.5" outlineLevel="2">
      <c r="A1325" s="52" t="s">
        <v>3217</v>
      </c>
      <c r="B1325" s="29" t="s">
        <v>3218</v>
      </c>
      <c r="C1325" s="24" t="s">
        <v>307</v>
      </c>
      <c r="D1325" s="64">
        <v>2</v>
      </c>
      <c r="E1325" s="105"/>
      <c r="F1325" s="103">
        <f t="shared" si="40"/>
        <v>0</v>
      </c>
      <c r="K1325" s="354"/>
    </row>
    <row r="1326" spans="1:11" ht="142.5" outlineLevel="2">
      <c r="A1326" s="52" t="s">
        <v>3219</v>
      </c>
      <c r="B1326" s="29" t="s">
        <v>3220</v>
      </c>
      <c r="C1326" s="24" t="s">
        <v>307</v>
      </c>
      <c r="D1326" s="64">
        <v>11</v>
      </c>
      <c r="E1326" s="105"/>
      <c r="F1326" s="103">
        <f t="shared" si="40"/>
        <v>0</v>
      </c>
      <c r="K1326" s="354"/>
    </row>
    <row r="1327" spans="1:11" ht="57" outlineLevel="2">
      <c r="A1327" s="52" t="s">
        <v>3221</v>
      </c>
      <c r="B1327" s="29" t="s">
        <v>3222</v>
      </c>
      <c r="C1327" s="24" t="s">
        <v>307</v>
      </c>
      <c r="D1327" s="64">
        <v>13</v>
      </c>
      <c r="E1327" s="105"/>
      <c r="F1327" s="103">
        <f t="shared" si="40"/>
        <v>0</v>
      </c>
      <c r="K1327" s="354"/>
    </row>
    <row r="1328" spans="1:11" ht="20.100000000000001" customHeight="1" outlineLevel="2">
      <c r="A1328" s="52" t="s">
        <v>3223</v>
      </c>
      <c r="B1328" s="122" t="s">
        <v>3224</v>
      </c>
      <c r="C1328" s="24" t="s">
        <v>307</v>
      </c>
      <c r="D1328" s="64">
        <v>1</v>
      </c>
      <c r="E1328" s="105"/>
      <c r="F1328" s="103">
        <f t="shared" si="40"/>
        <v>0</v>
      </c>
      <c r="K1328" s="354"/>
    </row>
    <row r="1329" spans="1:11" ht="28.5" outlineLevel="2">
      <c r="A1329" s="52" t="s">
        <v>3225</v>
      </c>
      <c r="B1329" s="29" t="s">
        <v>3226</v>
      </c>
      <c r="C1329" s="24" t="s">
        <v>307</v>
      </c>
      <c r="D1329" s="83">
        <v>1</v>
      </c>
      <c r="E1329" s="105"/>
      <c r="F1329" s="103">
        <f t="shared" si="40"/>
        <v>0</v>
      </c>
      <c r="K1329" s="354"/>
    </row>
    <row r="1330" spans="1:11" ht="20.100000000000001" customHeight="1">
      <c r="A1330" s="2"/>
      <c r="B1330" s="216"/>
      <c r="C1330" s="6"/>
      <c r="D1330" s="65"/>
      <c r="E1330" s="65"/>
      <c r="F1330" s="103"/>
      <c r="K1330" s="354"/>
    </row>
    <row r="1331" spans="1:11" ht="20.100000000000001" customHeight="1">
      <c r="A1331" s="13">
        <v>8</v>
      </c>
      <c r="B1331" s="14" t="s">
        <v>1816</v>
      </c>
      <c r="C1331" s="15"/>
      <c r="D1331" s="71"/>
      <c r="E1331" s="71"/>
      <c r="F1331" s="98">
        <f>SUBTOTAL(9,F1332:F1872)</f>
        <v>0</v>
      </c>
      <c r="H1331" s="458">
        <f>SUM(H1332:H1871)</f>
        <v>0</v>
      </c>
      <c r="I1331" s="454" t="b">
        <f>H1331=F1331</f>
        <v>1</v>
      </c>
      <c r="K1331" s="354"/>
    </row>
    <row r="1332" spans="1:11" ht="20.100000000000001" customHeight="1" outlineLevel="1">
      <c r="A1332" s="2"/>
      <c r="B1332" s="216"/>
      <c r="C1332" s="6"/>
      <c r="D1332" s="65"/>
      <c r="E1332" s="65"/>
      <c r="F1332" s="103"/>
      <c r="H1332" s="454"/>
      <c r="K1332" s="354"/>
    </row>
    <row r="1333" spans="1:11" ht="20.100000000000001" customHeight="1" outlineLevel="1">
      <c r="A1333" s="108" t="s">
        <v>67</v>
      </c>
      <c r="B1333" s="218" t="s">
        <v>3643</v>
      </c>
      <c r="C1333" s="109"/>
      <c r="D1333" s="100"/>
      <c r="E1333" s="100"/>
      <c r="F1333" s="110">
        <f>SUBTOTAL(9,F1334:F1630)</f>
        <v>0</v>
      </c>
      <c r="H1333" s="460">
        <f>+F1333</f>
        <v>0</v>
      </c>
      <c r="I1333" s="454"/>
      <c r="K1333" s="354"/>
    </row>
    <row r="1334" spans="1:11" ht="20.100000000000001" customHeight="1" outlineLevel="2">
      <c r="A1334" s="291" t="s">
        <v>69</v>
      </c>
      <c r="B1334" s="235" t="s">
        <v>3644</v>
      </c>
      <c r="C1334" s="24"/>
      <c r="D1334" s="64"/>
      <c r="E1334" s="290"/>
      <c r="F1334" s="101"/>
      <c r="K1334" s="354"/>
    </row>
    <row r="1335" spans="1:11" ht="27.75" customHeight="1" outlineLevel="2">
      <c r="A1335" s="52" t="s">
        <v>3645</v>
      </c>
      <c r="B1335" s="29" t="s">
        <v>3646</v>
      </c>
      <c r="C1335" s="24" t="s">
        <v>556</v>
      </c>
      <c r="D1335" s="64">
        <v>1</v>
      </c>
      <c r="E1335" s="290"/>
      <c r="F1335" s="103">
        <f>TRUNC(D1335*E1335,2)</f>
        <v>0</v>
      </c>
      <c r="K1335" s="354"/>
    </row>
    <row r="1336" spans="1:11" ht="27.75" customHeight="1" outlineLevel="2">
      <c r="A1336" s="52" t="s">
        <v>3647</v>
      </c>
      <c r="B1336" s="29" t="s">
        <v>3648</v>
      </c>
      <c r="C1336" s="24" t="s">
        <v>556</v>
      </c>
      <c r="D1336" s="64">
        <v>1</v>
      </c>
      <c r="E1336" s="290"/>
      <c r="F1336" s="103">
        <f>TRUNC(D1336*E1336,2)</f>
        <v>0</v>
      </c>
      <c r="K1336" s="354"/>
    </row>
    <row r="1337" spans="1:11" ht="27.75" customHeight="1" outlineLevel="2">
      <c r="A1337" s="52" t="s">
        <v>3649</v>
      </c>
      <c r="B1337" s="29" t="s">
        <v>3650</v>
      </c>
      <c r="C1337" s="24" t="s">
        <v>556</v>
      </c>
      <c r="D1337" s="64">
        <v>1</v>
      </c>
      <c r="E1337" s="290"/>
      <c r="F1337" s="103">
        <f>TRUNC(D1337*E1337,2)</f>
        <v>0</v>
      </c>
      <c r="K1337" s="354"/>
    </row>
    <row r="1338" spans="1:11" ht="27.75" customHeight="1" outlineLevel="2">
      <c r="A1338" s="52" t="s">
        <v>3651</v>
      </c>
      <c r="B1338" s="29" t="s">
        <v>3652</v>
      </c>
      <c r="C1338" s="24" t="s">
        <v>556</v>
      </c>
      <c r="D1338" s="64">
        <v>1</v>
      </c>
      <c r="E1338" s="290"/>
      <c r="F1338" s="103">
        <f>TRUNC(D1338*E1338,2)</f>
        <v>0</v>
      </c>
      <c r="K1338" s="354"/>
    </row>
    <row r="1339" spans="1:11" ht="27.75" customHeight="1" outlineLevel="2">
      <c r="A1339" s="52" t="s">
        <v>4605</v>
      </c>
      <c r="B1339" s="29" t="s">
        <v>4606</v>
      </c>
      <c r="C1339" s="24" t="s">
        <v>556</v>
      </c>
      <c r="D1339" s="64">
        <v>1</v>
      </c>
      <c r="E1339" s="290"/>
      <c r="F1339" s="103">
        <f>TRUNC(D1339*E1339,2)</f>
        <v>0</v>
      </c>
      <c r="K1339" s="354"/>
    </row>
    <row r="1340" spans="1:11" ht="20.100000000000001" customHeight="1" outlineLevel="2">
      <c r="A1340" s="51"/>
      <c r="B1340" s="122"/>
      <c r="C1340" s="24"/>
      <c r="D1340" s="64"/>
      <c r="E1340" s="290"/>
      <c r="F1340" s="103"/>
      <c r="K1340" s="354"/>
    </row>
    <row r="1341" spans="1:11" ht="20.100000000000001" customHeight="1" outlineLevel="2">
      <c r="A1341" s="291" t="s">
        <v>71</v>
      </c>
      <c r="B1341" s="235" t="s">
        <v>3653</v>
      </c>
      <c r="C1341" s="24"/>
      <c r="D1341" s="64"/>
      <c r="E1341" s="290"/>
      <c r="F1341" s="101"/>
      <c r="K1341" s="354"/>
    </row>
    <row r="1342" spans="1:11" ht="27.75" customHeight="1" outlineLevel="2">
      <c r="A1342" s="52" t="s">
        <v>3654</v>
      </c>
      <c r="B1342" s="29" t="s">
        <v>3655</v>
      </c>
      <c r="C1342" s="24" t="s">
        <v>556</v>
      </c>
      <c r="D1342" s="64">
        <v>1</v>
      </c>
      <c r="E1342" s="290"/>
      <c r="F1342" s="103">
        <f t="shared" ref="F1342:F1405" si="41">TRUNC(D1342*E1342,2)</f>
        <v>0</v>
      </c>
      <c r="K1342" s="354"/>
    </row>
    <row r="1343" spans="1:11" ht="27.75" customHeight="1" outlineLevel="2">
      <c r="A1343" s="52" t="s">
        <v>3656</v>
      </c>
      <c r="B1343" s="29" t="s">
        <v>3657</v>
      </c>
      <c r="C1343" s="24" t="s">
        <v>556</v>
      </c>
      <c r="D1343" s="64">
        <v>1</v>
      </c>
      <c r="E1343" s="290"/>
      <c r="F1343" s="103">
        <f t="shared" si="41"/>
        <v>0</v>
      </c>
      <c r="K1343" s="354"/>
    </row>
    <row r="1344" spans="1:11" ht="27.75" customHeight="1" outlineLevel="2">
      <c r="A1344" s="52" t="s">
        <v>3658</v>
      </c>
      <c r="B1344" s="29" t="s">
        <v>3659</v>
      </c>
      <c r="C1344" s="24" t="s">
        <v>556</v>
      </c>
      <c r="D1344" s="64">
        <v>1</v>
      </c>
      <c r="E1344" s="290"/>
      <c r="F1344" s="103">
        <f t="shared" si="41"/>
        <v>0</v>
      </c>
      <c r="K1344" s="354"/>
    </row>
    <row r="1345" spans="1:11" ht="27.75" customHeight="1" outlineLevel="2">
      <c r="A1345" s="52" t="s">
        <v>3660</v>
      </c>
      <c r="B1345" s="29" t="s">
        <v>3661</v>
      </c>
      <c r="C1345" s="24" t="s">
        <v>556</v>
      </c>
      <c r="D1345" s="64">
        <v>1</v>
      </c>
      <c r="E1345" s="290"/>
      <c r="F1345" s="103">
        <f t="shared" si="41"/>
        <v>0</v>
      </c>
      <c r="K1345" s="354"/>
    </row>
    <row r="1346" spans="1:11" ht="27.75" customHeight="1" outlineLevel="2">
      <c r="A1346" s="52" t="s">
        <v>3662</v>
      </c>
      <c r="B1346" s="29" t="s">
        <v>3663</v>
      </c>
      <c r="C1346" s="24" t="s">
        <v>556</v>
      </c>
      <c r="D1346" s="64">
        <v>1</v>
      </c>
      <c r="E1346" s="290"/>
      <c r="F1346" s="103">
        <f t="shared" si="41"/>
        <v>0</v>
      </c>
      <c r="K1346" s="354"/>
    </row>
    <row r="1347" spans="1:11" ht="27.75" customHeight="1" outlineLevel="2">
      <c r="A1347" s="52" t="s">
        <v>3664</v>
      </c>
      <c r="B1347" s="29" t="s">
        <v>3665</v>
      </c>
      <c r="C1347" s="24" t="s">
        <v>556</v>
      </c>
      <c r="D1347" s="64">
        <v>1</v>
      </c>
      <c r="E1347" s="290"/>
      <c r="F1347" s="103">
        <f t="shared" si="41"/>
        <v>0</v>
      </c>
      <c r="K1347" s="354"/>
    </row>
    <row r="1348" spans="1:11" ht="27.75" customHeight="1" outlineLevel="2">
      <c r="A1348" s="52" t="s">
        <v>3666</v>
      </c>
      <c r="B1348" s="29" t="s">
        <v>3667</v>
      </c>
      <c r="C1348" s="24" t="s">
        <v>556</v>
      </c>
      <c r="D1348" s="64">
        <v>1</v>
      </c>
      <c r="E1348" s="290"/>
      <c r="F1348" s="103">
        <f t="shared" si="41"/>
        <v>0</v>
      </c>
      <c r="K1348" s="354"/>
    </row>
    <row r="1349" spans="1:11" ht="27.75" customHeight="1" outlineLevel="2">
      <c r="A1349" s="52" t="s">
        <v>3668</v>
      </c>
      <c r="B1349" s="29" t="s">
        <v>3669</v>
      </c>
      <c r="C1349" s="24" t="s">
        <v>556</v>
      </c>
      <c r="D1349" s="64">
        <v>1</v>
      </c>
      <c r="E1349" s="290"/>
      <c r="F1349" s="103">
        <f t="shared" si="41"/>
        <v>0</v>
      </c>
      <c r="K1349" s="354"/>
    </row>
    <row r="1350" spans="1:11" ht="27.75" customHeight="1" outlineLevel="2">
      <c r="A1350" s="52" t="s">
        <v>3670</v>
      </c>
      <c r="B1350" s="29" t="s">
        <v>3671</v>
      </c>
      <c r="C1350" s="24" t="s">
        <v>556</v>
      </c>
      <c r="D1350" s="64">
        <v>1</v>
      </c>
      <c r="E1350" s="290"/>
      <c r="F1350" s="103">
        <f t="shared" si="41"/>
        <v>0</v>
      </c>
      <c r="K1350" s="354"/>
    </row>
    <row r="1351" spans="1:11" ht="27.75" customHeight="1" outlineLevel="2">
      <c r="A1351" s="52" t="s">
        <v>3672</v>
      </c>
      <c r="B1351" s="29" t="s">
        <v>3673</v>
      </c>
      <c r="C1351" s="24" t="s">
        <v>556</v>
      </c>
      <c r="D1351" s="64">
        <v>1</v>
      </c>
      <c r="E1351" s="290"/>
      <c r="F1351" s="103">
        <f t="shared" si="41"/>
        <v>0</v>
      </c>
      <c r="K1351" s="354"/>
    </row>
    <row r="1352" spans="1:11" ht="27.75" customHeight="1" outlineLevel="2">
      <c r="A1352" s="52" t="s">
        <v>3674</v>
      </c>
      <c r="B1352" s="29" t="s">
        <v>3675</v>
      </c>
      <c r="C1352" s="24" t="s">
        <v>556</v>
      </c>
      <c r="D1352" s="64">
        <v>1</v>
      </c>
      <c r="E1352" s="290"/>
      <c r="F1352" s="103">
        <f t="shared" si="41"/>
        <v>0</v>
      </c>
      <c r="K1352" s="354"/>
    </row>
    <row r="1353" spans="1:11" ht="27.75" customHeight="1" outlineLevel="2">
      <c r="A1353" s="52" t="s">
        <v>3676</v>
      </c>
      <c r="B1353" s="29" t="s">
        <v>3677</v>
      </c>
      <c r="C1353" s="24" t="s">
        <v>556</v>
      </c>
      <c r="D1353" s="64">
        <v>1</v>
      </c>
      <c r="E1353" s="290"/>
      <c r="F1353" s="103">
        <f t="shared" si="41"/>
        <v>0</v>
      </c>
      <c r="K1353" s="354"/>
    </row>
    <row r="1354" spans="1:11" ht="27.75" customHeight="1" outlineLevel="2">
      <c r="A1354" s="52" t="s">
        <v>3678</v>
      </c>
      <c r="B1354" s="29" t="s">
        <v>3679</v>
      </c>
      <c r="C1354" s="24" t="s">
        <v>556</v>
      </c>
      <c r="D1354" s="64">
        <v>1</v>
      </c>
      <c r="E1354" s="290"/>
      <c r="F1354" s="103">
        <f t="shared" si="41"/>
        <v>0</v>
      </c>
      <c r="K1354" s="354"/>
    </row>
    <row r="1355" spans="1:11" ht="27.75" customHeight="1" outlineLevel="2">
      <c r="A1355" s="52" t="s">
        <v>3680</v>
      </c>
      <c r="B1355" s="29" t="s">
        <v>3681</v>
      </c>
      <c r="C1355" s="24" t="s">
        <v>556</v>
      </c>
      <c r="D1355" s="64">
        <v>1</v>
      </c>
      <c r="E1355" s="290"/>
      <c r="F1355" s="103">
        <f t="shared" si="41"/>
        <v>0</v>
      </c>
      <c r="K1355" s="354"/>
    </row>
    <row r="1356" spans="1:11" ht="27.75" customHeight="1" outlineLevel="2">
      <c r="A1356" s="52" t="s">
        <v>3682</v>
      </c>
      <c r="B1356" s="29" t="s">
        <v>3683</v>
      </c>
      <c r="C1356" s="24" t="s">
        <v>556</v>
      </c>
      <c r="D1356" s="64">
        <v>1</v>
      </c>
      <c r="E1356" s="290"/>
      <c r="F1356" s="103">
        <f t="shared" si="41"/>
        <v>0</v>
      </c>
      <c r="K1356" s="354"/>
    </row>
    <row r="1357" spans="1:11" ht="27.75" customHeight="1" outlineLevel="2">
      <c r="A1357" s="52" t="s">
        <v>3684</v>
      </c>
      <c r="B1357" s="29" t="s">
        <v>3685</v>
      </c>
      <c r="C1357" s="24" t="s">
        <v>556</v>
      </c>
      <c r="D1357" s="64">
        <v>1</v>
      </c>
      <c r="E1357" s="290"/>
      <c r="F1357" s="103">
        <f t="shared" si="41"/>
        <v>0</v>
      </c>
      <c r="K1357" s="354"/>
    </row>
    <row r="1358" spans="1:11" ht="27.75" customHeight="1" outlineLevel="2">
      <c r="A1358" s="52" t="s">
        <v>3686</v>
      </c>
      <c r="B1358" s="29" t="s">
        <v>3687</v>
      </c>
      <c r="C1358" s="24" t="s">
        <v>556</v>
      </c>
      <c r="D1358" s="64">
        <v>1</v>
      </c>
      <c r="E1358" s="290"/>
      <c r="F1358" s="103">
        <f t="shared" si="41"/>
        <v>0</v>
      </c>
      <c r="K1358" s="354"/>
    </row>
    <row r="1359" spans="1:11" ht="27.75" customHeight="1" outlineLevel="2">
      <c r="A1359" s="52" t="s">
        <v>3688</v>
      </c>
      <c r="B1359" s="29" t="s">
        <v>3689</v>
      </c>
      <c r="C1359" s="24" t="s">
        <v>556</v>
      </c>
      <c r="D1359" s="64">
        <v>1</v>
      </c>
      <c r="E1359" s="290"/>
      <c r="F1359" s="103">
        <f t="shared" si="41"/>
        <v>0</v>
      </c>
      <c r="K1359" s="354"/>
    </row>
    <row r="1360" spans="1:11" ht="27.75" customHeight="1" outlineLevel="2">
      <c r="A1360" s="52" t="s">
        <v>3690</v>
      </c>
      <c r="B1360" s="29" t="s">
        <v>3691</v>
      </c>
      <c r="C1360" s="24" t="s">
        <v>556</v>
      </c>
      <c r="D1360" s="64">
        <v>1</v>
      </c>
      <c r="E1360" s="290"/>
      <c r="F1360" s="103">
        <f t="shared" si="41"/>
        <v>0</v>
      </c>
      <c r="K1360" s="354"/>
    </row>
    <row r="1361" spans="1:11" ht="27.75" customHeight="1" outlineLevel="2">
      <c r="A1361" s="52" t="s">
        <v>3692</v>
      </c>
      <c r="B1361" s="29" t="s">
        <v>3693</v>
      </c>
      <c r="C1361" s="24" t="s">
        <v>556</v>
      </c>
      <c r="D1361" s="64">
        <v>1</v>
      </c>
      <c r="E1361" s="290"/>
      <c r="F1361" s="103">
        <f t="shared" si="41"/>
        <v>0</v>
      </c>
      <c r="K1361" s="354"/>
    </row>
    <row r="1362" spans="1:11" ht="27.75" customHeight="1" outlineLevel="2">
      <c r="A1362" s="52" t="s">
        <v>3694</v>
      </c>
      <c r="B1362" s="29" t="s">
        <v>3695</v>
      </c>
      <c r="C1362" s="24" t="s">
        <v>556</v>
      </c>
      <c r="D1362" s="64">
        <v>1</v>
      </c>
      <c r="E1362" s="290"/>
      <c r="F1362" s="103">
        <f t="shared" si="41"/>
        <v>0</v>
      </c>
      <c r="K1362" s="354"/>
    </row>
    <row r="1363" spans="1:11" ht="27.75" customHeight="1" outlineLevel="2">
      <c r="A1363" s="52" t="s">
        <v>3696</v>
      </c>
      <c r="B1363" s="29" t="s">
        <v>3697</v>
      </c>
      <c r="C1363" s="24" t="s">
        <v>556</v>
      </c>
      <c r="D1363" s="64">
        <v>1</v>
      </c>
      <c r="E1363" s="290"/>
      <c r="F1363" s="103">
        <f t="shared" si="41"/>
        <v>0</v>
      </c>
      <c r="K1363" s="354"/>
    </row>
    <row r="1364" spans="1:11" ht="27.75" customHeight="1" outlineLevel="2">
      <c r="A1364" s="52" t="s">
        <v>3698</v>
      </c>
      <c r="B1364" s="29" t="s">
        <v>3699</v>
      </c>
      <c r="C1364" s="24" t="s">
        <v>556</v>
      </c>
      <c r="D1364" s="64">
        <v>1</v>
      </c>
      <c r="E1364" s="290"/>
      <c r="F1364" s="103">
        <f t="shared" si="41"/>
        <v>0</v>
      </c>
      <c r="K1364" s="354"/>
    </row>
    <row r="1365" spans="1:11" ht="27.75" customHeight="1" outlineLevel="2">
      <c r="A1365" s="52" t="s">
        <v>3700</v>
      </c>
      <c r="B1365" s="29" t="s">
        <v>3701</v>
      </c>
      <c r="C1365" s="24" t="s">
        <v>556</v>
      </c>
      <c r="D1365" s="64">
        <v>1</v>
      </c>
      <c r="E1365" s="290"/>
      <c r="F1365" s="103">
        <f t="shared" si="41"/>
        <v>0</v>
      </c>
      <c r="K1365" s="354"/>
    </row>
    <row r="1366" spans="1:11" ht="27.75" customHeight="1" outlineLevel="2">
      <c r="A1366" s="52" t="s">
        <v>3702</v>
      </c>
      <c r="B1366" s="29" t="s">
        <v>3703</v>
      </c>
      <c r="C1366" s="24" t="s">
        <v>556</v>
      </c>
      <c r="D1366" s="64">
        <v>1</v>
      </c>
      <c r="E1366" s="290"/>
      <c r="F1366" s="103">
        <f t="shared" si="41"/>
        <v>0</v>
      </c>
      <c r="K1366" s="354"/>
    </row>
    <row r="1367" spans="1:11" ht="27.75" customHeight="1" outlineLevel="2">
      <c r="A1367" s="52" t="s">
        <v>3704</v>
      </c>
      <c r="B1367" s="29" t="s">
        <v>3705</v>
      </c>
      <c r="C1367" s="24" t="s">
        <v>556</v>
      </c>
      <c r="D1367" s="64">
        <v>1</v>
      </c>
      <c r="E1367" s="290"/>
      <c r="F1367" s="103">
        <f t="shared" si="41"/>
        <v>0</v>
      </c>
      <c r="K1367" s="354"/>
    </row>
    <row r="1368" spans="1:11" ht="27.75" customHeight="1" outlineLevel="2">
      <c r="A1368" s="52" t="s">
        <v>3706</v>
      </c>
      <c r="B1368" s="29" t="s">
        <v>3707</v>
      </c>
      <c r="C1368" s="24" t="s">
        <v>556</v>
      </c>
      <c r="D1368" s="64">
        <v>1</v>
      </c>
      <c r="E1368" s="290"/>
      <c r="F1368" s="103">
        <f t="shared" si="41"/>
        <v>0</v>
      </c>
      <c r="K1368" s="354"/>
    </row>
    <row r="1369" spans="1:11" ht="27.75" customHeight="1" outlineLevel="2">
      <c r="A1369" s="52" t="s">
        <v>3708</v>
      </c>
      <c r="B1369" s="29" t="s">
        <v>3709</v>
      </c>
      <c r="C1369" s="24" t="s">
        <v>556</v>
      </c>
      <c r="D1369" s="64">
        <v>1</v>
      </c>
      <c r="E1369" s="290"/>
      <c r="F1369" s="103">
        <f t="shared" si="41"/>
        <v>0</v>
      </c>
      <c r="K1369" s="354"/>
    </row>
    <row r="1370" spans="1:11" ht="27.75" customHeight="1" outlineLevel="2">
      <c r="A1370" s="52" t="s">
        <v>3710</v>
      </c>
      <c r="B1370" s="29" t="s">
        <v>3711</v>
      </c>
      <c r="C1370" s="24" t="s">
        <v>556</v>
      </c>
      <c r="D1370" s="64">
        <v>1</v>
      </c>
      <c r="E1370" s="290"/>
      <c r="F1370" s="103">
        <f t="shared" si="41"/>
        <v>0</v>
      </c>
      <c r="K1370" s="354"/>
    </row>
    <row r="1371" spans="1:11" ht="27.75" customHeight="1" outlineLevel="2">
      <c r="A1371" s="52" t="s">
        <v>3712</v>
      </c>
      <c r="B1371" s="29" t="s">
        <v>3713</v>
      </c>
      <c r="C1371" s="24" t="s">
        <v>556</v>
      </c>
      <c r="D1371" s="64">
        <v>1</v>
      </c>
      <c r="E1371" s="290"/>
      <c r="F1371" s="103">
        <f t="shared" si="41"/>
        <v>0</v>
      </c>
      <c r="K1371" s="354"/>
    </row>
    <row r="1372" spans="1:11" ht="27.75" customHeight="1" outlineLevel="2">
      <c r="A1372" s="52" t="s">
        <v>3714</v>
      </c>
      <c r="B1372" s="29" t="s">
        <v>3715</v>
      </c>
      <c r="C1372" s="24" t="s">
        <v>556</v>
      </c>
      <c r="D1372" s="64">
        <v>1</v>
      </c>
      <c r="E1372" s="290"/>
      <c r="F1372" s="103">
        <f t="shared" si="41"/>
        <v>0</v>
      </c>
      <c r="K1372" s="354"/>
    </row>
    <row r="1373" spans="1:11" ht="27.75" customHeight="1" outlineLevel="2">
      <c r="A1373" s="52" t="s">
        <v>3716</v>
      </c>
      <c r="B1373" s="29" t="s">
        <v>3717</v>
      </c>
      <c r="C1373" s="24" t="s">
        <v>556</v>
      </c>
      <c r="D1373" s="64">
        <v>1</v>
      </c>
      <c r="E1373" s="290"/>
      <c r="F1373" s="103">
        <f t="shared" si="41"/>
        <v>0</v>
      </c>
      <c r="K1373" s="354"/>
    </row>
    <row r="1374" spans="1:11" ht="27.75" customHeight="1" outlineLevel="2">
      <c r="A1374" s="52" t="s">
        <v>3718</v>
      </c>
      <c r="B1374" s="29" t="s">
        <v>3719</v>
      </c>
      <c r="C1374" s="24" t="s">
        <v>556</v>
      </c>
      <c r="D1374" s="64">
        <v>1</v>
      </c>
      <c r="E1374" s="290"/>
      <c r="F1374" s="103">
        <f t="shared" si="41"/>
        <v>0</v>
      </c>
      <c r="K1374" s="354"/>
    </row>
    <row r="1375" spans="1:11" ht="27.75" customHeight="1" outlineLevel="2">
      <c r="A1375" s="52" t="s">
        <v>3720</v>
      </c>
      <c r="B1375" s="29" t="s">
        <v>3721</v>
      </c>
      <c r="C1375" s="24" t="s">
        <v>556</v>
      </c>
      <c r="D1375" s="64">
        <v>1</v>
      </c>
      <c r="E1375" s="290"/>
      <c r="F1375" s="103">
        <f t="shared" si="41"/>
        <v>0</v>
      </c>
      <c r="K1375" s="354"/>
    </row>
    <row r="1376" spans="1:11" ht="27.75" customHeight="1" outlineLevel="2">
      <c r="A1376" s="52" t="s">
        <v>3722</v>
      </c>
      <c r="B1376" s="29" t="s">
        <v>3723</v>
      </c>
      <c r="C1376" s="24" t="s">
        <v>556</v>
      </c>
      <c r="D1376" s="64">
        <v>1</v>
      </c>
      <c r="E1376" s="290"/>
      <c r="F1376" s="103">
        <f t="shared" si="41"/>
        <v>0</v>
      </c>
      <c r="K1376" s="354"/>
    </row>
    <row r="1377" spans="1:11" ht="27.75" customHeight="1" outlineLevel="2">
      <c r="A1377" s="52" t="s">
        <v>3724</v>
      </c>
      <c r="B1377" s="29" t="s">
        <v>3725</v>
      </c>
      <c r="C1377" s="24" t="s">
        <v>556</v>
      </c>
      <c r="D1377" s="64">
        <v>1</v>
      </c>
      <c r="E1377" s="290"/>
      <c r="F1377" s="103">
        <f t="shared" si="41"/>
        <v>0</v>
      </c>
      <c r="K1377" s="354"/>
    </row>
    <row r="1378" spans="1:11" ht="27.75" customHeight="1" outlineLevel="2">
      <c r="A1378" s="52" t="s">
        <v>3726</v>
      </c>
      <c r="B1378" s="29" t="s">
        <v>3727</v>
      </c>
      <c r="C1378" s="24" t="s">
        <v>556</v>
      </c>
      <c r="D1378" s="64">
        <v>1</v>
      </c>
      <c r="E1378" s="290"/>
      <c r="F1378" s="103">
        <f t="shared" si="41"/>
        <v>0</v>
      </c>
      <c r="K1378" s="354"/>
    </row>
    <row r="1379" spans="1:11" ht="27.75" customHeight="1" outlineLevel="2">
      <c r="A1379" s="52" t="s">
        <v>3728</v>
      </c>
      <c r="B1379" s="29" t="s">
        <v>3729</v>
      </c>
      <c r="C1379" s="24" t="s">
        <v>556</v>
      </c>
      <c r="D1379" s="64">
        <v>1</v>
      </c>
      <c r="E1379" s="290"/>
      <c r="F1379" s="103">
        <f t="shared" si="41"/>
        <v>0</v>
      </c>
      <c r="K1379" s="354"/>
    </row>
    <row r="1380" spans="1:11" ht="20.100000000000001" customHeight="1" outlineLevel="2">
      <c r="A1380" s="52"/>
      <c r="B1380" s="122"/>
      <c r="C1380" s="24"/>
      <c r="D1380" s="64"/>
      <c r="E1380" s="290"/>
      <c r="F1380" s="103"/>
      <c r="K1380" s="354"/>
    </row>
    <row r="1381" spans="1:11" ht="20.100000000000001" customHeight="1" outlineLevel="2">
      <c r="A1381" s="291" t="s">
        <v>74</v>
      </c>
      <c r="B1381" s="235" t="s">
        <v>3730</v>
      </c>
      <c r="C1381" s="24"/>
      <c r="D1381" s="64"/>
      <c r="E1381" s="290"/>
      <c r="F1381" s="101"/>
      <c r="K1381" s="354"/>
    </row>
    <row r="1382" spans="1:11" ht="27.75" customHeight="1" outlineLevel="2">
      <c r="A1382" s="52" t="s">
        <v>3731</v>
      </c>
      <c r="B1382" s="29" t="s">
        <v>3732</v>
      </c>
      <c r="C1382" s="24" t="s">
        <v>556</v>
      </c>
      <c r="D1382" s="64">
        <v>1</v>
      </c>
      <c r="E1382" s="290"/>
      <c r="F1382" s="103">
        <f t="shared" si="41"/>
        <v>0</v>
      </c>
      <c r="K1382" s="354"/>
    </row>
    <row r="1383" spans="1:11" ht="27.75" customHeight="1" outlineLevel="2">
      <c r="A1383" s="52" t="s">
        <v>3733</v>
      </c>
      <c r="B1383" s="29" t="s">
        <v>3734</v>
      </c>
      <c r="C1383" s="24" t="s">
        <v>556</v>
      </c>
      <c r="D1383" s="64">
        <v>1</v>
      </c>
      <c r="E1383" s="290"/>
      <c r="F1383" s="103">
        <f t="shared" si="41"/>
        <v>0</v>
      </c>
      <c r="K1383" s="354"/>
    </row>
    <row r="1384" spans="1:11" ht="27.75" customHeight="1" outlineLevel="2">
      <c r="A1384" s="52" t="s">
        <v>3735</v>
      </c>
      <c r="B1384" s="29" t="s">
        <v>3736</v>
      </c>
      <c r="C1384" s="24" t="s">
        <v>556</v>
      </c>
      <c r="D1384" s="64">
        <v>1</v>
      </c>
      <c r="E1384" s="290"/>
      <c r="F1384" s="103">
        <f t="shared" si="41"/>
        <v>0</v>
      </c>
      <c r="K1384" s="354"/>
    </row>
    <row r="1385" spans="1:11" ht="27.75" customHeight="1" outlineLevel="2">
      <c r="A1385" s="52" t="s">
        <v>3737</v>
      </c>
      <c r="B1385" s="29" t="s">
        <v>3738</v>
      </c>
      <c r="C1385" s="24" t="s">
        <v>556</v>
      </c>
      <c r="D1385" s="64">
        <v>1</v>
      </c>
      <c r="E1385" s="290"/>
      <c r="F1385" s="103">
        <f t="shared" si="41"/>
        <v>0</v>
      </c>
      <c r="K1385" s="354"/>
    </row>
    <row r="1386" spans="1:11" ht="27.75" customHeight="1" outlineLevel="2">
      <c r="A1386" s="52" t="s">
        <v>3739</v>
      </c>
      <c r="B1386" s="29" t="s">
        <v>3740</v>
      </c>
      <c r="C1386" s="24" t="s">
        <v>556</v>
      </c>
      <c r="D1386" s="64">
        <v>1</v>
      </c>
      <c r="E1386" s="290"/>
      <c r="F1386" s="103">
        <f t="shared" si="41"/>
        <v>0</v>
      </c>
      <c r="K1386" s="354"/>
    </row>
    <row r="1387" spans="1:11" ht="27.75" customHeight="1" outlineLevel="2">
      <c r="A1387" s="52" t="s">
        <v>3741</v>
      </c>
      <c r="B1387" s="29" t="s">
        <v>3742</v>
      </c>
      <c r="C1387" s="24" t="s">
        <v>556</v>
      </c>
      <c r="D1387" s="64">
        <v>1</v>
      </c>
      <c r="E1387" s="290"/>
      <c r="F1387" s="103">
        <f t="shared" si="41"/>
        <v>0</v>
      </c>
      <c r="K1387" s="354"/>
    </row>
    <row r="1388" spans="1:11" ht="27.75" customHeight="1" outlineLevel="2">
      <c r="A1388" s="52" t="s">
        <v>3743</v>
      </c>
      <c r="B1388" s="29" t="s">
        <v>3744</v>
      </c>
      <c r="C1388" s="24" t="s">
        <v>556</v>
      </c>
      <c r="D1388" s="64">
        <v>1</v>
      </c>
      <c r="E1388" s="290"/>
      <c r="F1388" s="103">
        <f t="shared" si="41"/>
        <v>0</v>
      </c>
      <c r="K1388" s="354"/>
    </row>
    <row r="1389" spans="1:11" ht="27.75" customHeight="1" outlineLevel="2">
      <c r="A1389" s="52" t="s">
        <v>3745</v>
      </c>
      <c r="B1389" s="29" t="s">
        <v>3746</v>
      </c>
      <c r="C1389" s="24" t="s">
        <v>556</v>
      </c>
      <c r="D1389" s="64">
        <v>1</v>
      </c>
      <c r="E1389" s="290"/>
      <c r="F1389" s="103">
        <f t="shared" si="41"/>
        <v>0</v>
      </c>
      <c r="K1389" s="354"/>
    </row>
    <row r="1390" spans="1:11" ht="27.75" customHeight="1" outlineLevel="2">
      <c r="A1390" s="52" t="s">
        <v>3747</v>
      </c>
      <c r="B1390" s="29" t="s">
        <v>3748</v>
      </c>
      <c r="C1390" s="24" t="s">
        <v>556</v>
      </c>
      <c r="D1390" s="64">
        <v>1</v>
      </c>
      <c r="E1390" s="290"/>
      <c r="F1390" s="103">
        <f t="shared" si="41"/>
        <v>0</v>
      </c>
      <c r="K1390" s="354"/>
    </row>
    <row r="1391" spans="1:11" ht="27.75" customHeight="1" outlineLevel="2">
      <c r="A1391" s="52" t="s">
        <v>3749</v>
      </c>
      <c r="B1391" s="29" t="s">
        <v>3750</v>
      </c>
      <c r="C1391" s="24" t="s">
        <v>556</v>
      </c>
      <c r="D1391" s="64">
        <v>1</v>
      </c>
      <c r="E1391" s="290"/>
      <c r="F1391" s="103">
        <f t="shared" si="41"/>
        <v>0</v>
      </c>
      <c r="K1391" s="354"/>
    </row>
    <row r="1392" spans="1:11" ht="27.75" customHeight="1" outlineLevel="2">
      <c r="A1392" s="52" t="s">
        <v>3751</v>
      </c>
      <c r="B1392" s="29" t="s">
        <v>3752</v>
      </c>
      <c r="C1392" s="24" t="s">
        <v>556</v>
      </c>
      <c r="D1392" s="64">
        <v>1</v>
      </c>
      <c r="E1392" s="290"/>
      <c r="F1392" s="103">
        <f t="shared" si="41"/>
        <v>0</v>
      </c>
      <c r="K1392" s="354"/>
    </row>
    <row r="1393" spans="1:11" ht="27.75" customHeight="1" outlineLevel="2">
      <c r="A1393" s="52" t="s">
        <v>3753</v>
      </c>
      <c r="B1393" s="29" t="s">
        <v>3754</v>
      </c>
      <c r="C1393" s="24" t="s">
        <v>556</v>
      </c>
      <c r="D1393" s="64">
        <v>1</v>
      </c>
      <c r="E1393" s="290"/>
      <c r="F1393" s="103">
        <f t="shared" si="41"/>
        <v>0</v>
      </c>
      <c r="K1393" s="354"/>
    </row>
    <row r="1394" spans="1:11" ht="27.75" customHeight="1" outlineLevel="2">
      <c r="A1394" s="52" t="s">
        <v>3755</v>
      </c>
      <c r="B1394" s="29" t="s">
        <v>3756</v>
      </c>
      <c r="C1394" s="24" t="s">
        <v>556</v>
      </c>
      <c r="D1394" s="64">
        <v>1</v>
      </c>
      <c r="E1394" s="290"/>
      <c r="F1394" s="103">
        <f t="shared" si="41"/>
        <v>0</v>
      </c>
      <c r="K1394" s="354"/>
    </row>
    <row r="1395" spans="1:11" ht="27.75" customHeight="1" outlineLevel="2">
      <c r="A1395" s="52" t="s">
        <v>3757</v>
      </c>
      <c r="B1395" s="29" t="s">
        <v>3758</v>
      </c>
      <c r="C1395" s="24" t="s">
        <v>556</v>
      </c>
      <c r="D1395" s="64">
        <v>1</v>
      </c>
      <c r="E1395" s="290"/>
      <c r="F1395" s="103">
        <f t="shared" si="41"/>
        <v>0</v>
      </c>
      <c r="K1395" s="354"/>
    </row>
    <row r="1396" spans="1:11" ht="27.75" customHeight="1" outlineLevel="2">
      <c r="A1396" s="52" t="s">
        <v>3759</v>
      </c>
      <c r="B1396" s="29" t="s">
        <v>3760</v>
      </c>
      <c r="C1396" s="24" t="s">
        <v>556</v>
      </c>
      <c r="D1396" s="64">
        <v>1</v>
      </c>
      <c r="E1396" s="290"/>
      <c r="F1396" s="103">
        <f t="shared" si="41"/>
        <v>0</v>
      </c>
      <c r="K1396" s="354"/>
    </row>
    <row r="1397" spans="1:11" ht="27.75" customHeight="1" outlineLevel="2">
      <c r="A1397" s="52" t="s">
        <v>3761</v>
      </c>
      <c r="B1397" s="29" t="s">
        <v>3762</v>
      </c>
      <c r="C1397" s="24" t="s">
        <v>556</v>
      </c>
      <c r="D1397" s="64">
        <v>1</v>
      </c>
      <c r="E1397" s="290"/>
      <c r="F1397" s="103">
        <f t="shared" si="41"/>
        <v>0</v>
      </c>
      <c r="K1397" s="354"/>
    </row>
    <row r="1398" spans="1:11" ht="27.75" customHeight="1" outlineLevel="2">
      <c r="A1398" s="52" t="s">
        <v>3763</v>
      </c>
      <c r="B1398" s="29" t="s">
        <v>3764</v>
      </c>
      <c r="C1398" s="24" t="s">
        <v>556</v>
      </c>
      <c r="D1398" s="64">
        <v>1</v>
      </c>
      <c r="E1398" s="290"/>
      <c r="F1398" s="103">
        <f t="shared" si="41"/>
        <v>0</v>
      </c>
      <c r="K1398" s="354"/>
    </row>
    <row r="1399" spans="1:11" ht="27.75" customHeight="1" outlineLevel="2">
      <c r="A1399" s="52" t="s">
        <v>3765</v>
      </c>
      <c r="B1399" s="29" t="s">
        <v>3766</v>
      </c>
      <c r="C1399" s="24" t="s">
        <v>556</v>
      </c>
      <c r="D1399" s="64">
        <v>1</v>
      </c>
      <c r="E1399" s="290"/>
      <c r="F1399" s="103">
        <f t="shared" si="41"/>
        <v>0</v>
      </c>
      <c r="K1399" s="354"/>
    </row>
    <row r="1400" spans="1:11" ht="27.75" customHeight="1" outlineLevel="2">
      <c r="A1400" s="52" t="s">
        <v>3767</v>
      </c>
      <c r="B1400" s="29" t="s">
        <v>3768</v>
      </c>
      <c r="C1400" s="24" t="s">
        <v>556</v>
      </c>
      <c r="D1400" s="64">
        <v>1</v>
      </c>
      <c r="E1400" s="290"/>
      <c r="F1400" s="103">
        <f t="shared" si="41"/>
        <v>0</v>
      </c>
      <c r="K1400" s="354"/>
    </row>
    <row r="1401" spans="1:11" ht="27.75" customHeight="1" outlineLevel="2">
      <c r="A1401" s="52" t="s">
        <v>3769</v>
      </c>
      <c r="B1401" s="29" t="s">
        <v>3770</v>
      </c>
      <c r="C1401" s="24" t="s">
        <v>556</v>
      </c>
      <c r="D1401" s="64">
        <v>1</v>
      </c>
      <c r="E1401" s="290"/>
      <c r="F1401" s="103">
        <f t="shared" si="41"/>
        <v>0</v>
      </c>
      <c r="K1401" s="354"/>
    </row>
    <row r="1402" spans="1:11" ht="27.75" customHeight="1" outlineLevel="2">
      <c r="A1402" s="52" t="s">
        <v>3771</v>
      </c>
      <c r="B1402" s="29" t="s">
        <v>3772</v>
      </c>
      <c r="C1402" s="24" t="s">
        <v>556</v>
      </c>
      <c r="D1402" s="64">
        <v>1</v>
      </c>
      <c r="E1402" s="290"/>
      <c r="F1402" s="103">
        <f t="shared" si="41"/>
        <v>0</v>
      </c>
      <c r="K1402" s="354"/>
    </row>
    <row r="1403" spans="1:11" ht="27.75" customHeight="1" outlineLevel="2">
      <c r="A1403" s="52" t="s">
        <v>3773</v>
      </c>
      <c r="B1403" s="29" t="s">
        <v>3774</v>
      </c>
      <c r="C1403" s="24" t="s">
        <v>556</v>
      </c>
      <c r="D1403" s="64">
        <v>1</v>
      </c>
      <c r="E1403" s="290"/>
      <c r="F1403" s="103">
        <f t="shared" si="41"/>
        <v>0</v>
      </c>
      <c r="K1403" s="354"/>
    </row>
    <row r="1404" spans="1:11" ht="27.75" customHeight="1" outlineLevel="2">
      <c r="A1404" s="52" t="s">
        <v>3775</v>
      </c>
      <c r="B1404" s="29" t="s">
        <v>3776</v>
      </c>
      <c r="C1404" s="24" t="s">
        <v>556</v>
      </c>
      <c r="D1404" s="64">
        <v>1</v>
      </c>
      <c r="E1404" s="290"/>
      <c r="F1404" s="103">
        <f t="shared" si="41"/>
        <v>0</v>
      </c>
      <c r="K1404" s="354"/>
    </row>
    <row r="1405" spans="1:11" ht="27.75" customHeight="1" outlineLevel="2">
      <c r="A1405" s="52" t="s">
        <v>3777</v>
      </c>
      <c r="B1405" s="29" t="s">
        <v>3778</v>
      </c>
      <c r="C1405" s="24" t="s">
        <v>556</v>
      </c>
      <c r="D1405" s="64">
        <v>1</v>
      </c>
      <c r="E1405" s="290"/>
      <c r="F1405" s="103">
        <f t="shared" si="41"/>
        <v>0</v>
      </c>
      <c r="K1405" s="354"/>
    </row>
    <row r="1406" spans="1:11" ht="27.75" customHeight="1" outlineLevel="2">
      <c r="A1406" s="52" t="s">
        <v>3779</v>
      </c>
      <c r="B1406" s="29" t="s">
        <v>3780</v>
      </c>
      <c r="C1406" s="24" t="s">
        <v>556</v>
      </c>
      <c r="D1406" s="64">
        <v>1</v>
      </c>
      <c r="E1406" s="290"/>
      <c r="F1406" s="103">
        <f t="shared" ref="F1406:F1469" si="42">TRUNC(D1406*E1406,2)</f>
        <v>0</v>
      </c>
      <c r="K1406" s="354"/>
    </row>
    <row r="1407" spans="1:11" ht="27.75" customHeight="1" outlineLevel="2">
      <c r="A1407" s="52" t="s">
        <v>3781</v>
      </c>
      <c r="B1407" s="29" t="s">
        <v>3782</v>
      </c>
      <c r="C1407" s="24" t="s">
        <v>556</v>
      </c>
      <c r="D1407" s="64">
        <v>1</v>
      </c>
      <c r="E1407" s="290"/>
      <c r="F1407" s="103">
        <f t="shared" si="42"/>
        <v>0</v>
      </c>
      <c r="K1407" s="354"/>
    </row>
    <row r="1408" spans="1:11" ht="27.75" customHeight="1" outlineLevel="2">
      <c r="A1408" s="52" t="s">
        <v>3783</v>
      </c>
      <c r="B1408" s="29" t="s">
        <v>3784</v>
      </c>
      <c r="C1408" s="24" t="s">
        <v>556</v>
      </c>
      <c r="D1408" s="64">
        <v>1</v>
      </c>
      <c r="E1408" s="290"/>
      <c r="F1408" s="103">
        <f t="shared" si="42"/>
        <v>0</v>
      </c>
      <c r="K1408" s="354"/>
    </row>
    <row r="1409" spans="1:11" ht="27.75" customHeight="1" outlineLevel="2">
      <c r="A1409" s="52" t="s">
        <v>3785</v>
      </c>
      <c r="B1409" s="29" t="s">
        <v>3786</v>
      </c>
      <c r="C1409" s="24" t="s">
        <v>556</v>
      </c>
      <c r="D1409" s="64">
        <v>1</v>
      </c>
      <c r="E1409" s="290"/>
      <c r="F1409" s="103">
        <f t="shared" si="42"/>
        <v>0</v>
      </c>
      <c r="K1409" s="354"/>
    </row>
    <row r="1410" spans="1:11" ht="27.75" customHeight="1" outlineLevel="2">
      <c r="A1410" s="52" t="s">
        <v>3787</v>
      </c>
      <c r="B1410" s="29" t="s">
        <v>3788</v>
      </c>
      <c r="C1410" s="24" t="s">
        <v>556</v>
      </c>
      <c r="D1410" s="64">
        <v>1</v>
      </c>
      <c r="E1410" s="290"/>
      <c r="F1410" s="103">
        <f t="shared" si="42"/>
        <v>0</v>
      </c>
      <c r="K1410" s="354"/>
    </row>
    <row r="1411" spans="1:11" ht="27.75" customHeight="1" outlineLevel="2">
      <c r="A1411" s="52" t="s">
        <v>3789</v>
      </c>
      <c r="B1411" s="29" t="s">
        <v>3790</v>
      </c>
      <c r="C1411" s="24" t="s">
        <v>556</v>
      </c>
      <c r="D1411" s="64">
        <v>1</v>
      </c>
      <c r="E1411" s="290"/>
      <c r="F1411" s="103">
        <f t="shared" si="42"/>
        <v>0</v>
      </c>
      <c r="K1411" s="354"/>
    </row>
    <row r="1412" spans="1:11" ht="27.75" customHeight="1" outlineLevel="2">
      <c r="A1412" s="52" t="s">
        <v>3791</v>
      </c>
      <c r="B1412" s="29" t="s">
        <v>3792</v>
      </c>
      <c r="C1412" s="24" t="s">
        <v>556</v>
      </c>
      <c r="D1412" s="64">
        <v>1</v>
      </c>
      <c r="E1412" s="290"/>
      <c r="F1412" s="103">
        <f t="shared" si="42"/>
        <v>0</v>
      </c>
      <c r="K1412" s="354"/>
    </row>
    <row r="1413" spans="1:11" ht="27.75" customHeight="1" outlineLevel="2">
      <c r="A1413" s="52" t="s">
        <v>3793</v>
      </c>
      <c r="B1413" s="29" t="s">
        <v>3794</v>
      </c>
      <c r="C1413" s="24" t="s">
        <v>556</v>
      </c>
      <c r="D1413" s="64">
        <v>1</v>
      </c>
      <c r="E1413" s="290"/>
      <c r="F1413" s="103">
        <f t="shared" si="42"/>
        <v>0</v>
      </c>
      <c r="K1413" s="354"/>
    </row>
    <row r="1414" spans="1:11" ht="27.75" customHeight="1" outlineLevel="2">
      <c r="A1414" s="52" t="s">
        <v>3795</v>
      </c>
      <c r="B1414" s="29" t="s">
        <v>3796</v>
      </c>
      <c r="C1414" s="24" t="s">
        <v>556</v>
      </c>
      <c r="D1414" s="64">
        <v>1</v>
      </c>
      <c r="E1414" s="290"/>
      <c r="F1414" s="103">
        <f t="shared" si="42"/>
        <v>0</v>
      </c>
      <c r="K1414" s="354"/>
    </row>
    <row r="1415" spans="1:11" ht="27.75" customHeight="1" outlineLevel="2">
      <c r="A1415" s="52" t="s">
        <v>3797</v>
      </c>
      <c r="B1415" s="29" t="s">
        <v>3798</v>
      </c>
      <c r="C1415" s="24" t="s">
        <v>556</v>
      </c>
      <c r="D1415" s="64">
        <v>1</v>
      </c>
      <c r="E1415" s="290"/>
      <c r="F1415" s="103">
        <f t="shared" si="42"/>
        <v>0</v>
      </c>
      <c r="K1415" s="354"/>
    </row>
    <row r="1416" spans="1:11" ht="27.75" customHeight="1" outlineLevel="2">
      <c r="A1416" s="52" t="s">
        <v>3799</v>
      </c>
      <c r="B1416" s="29" t="s">
        <v>3800</v>
      </c>
      <c r="C1416" s="24" t="s">
        <v>556</v>
      </c>
      <c r="D1416" s="64">
        <v>1</v>
      </c>
      <c r="E1416" s="290"/>
      <c r="F1416" s="103">
        <f t="shared" si="42"/>
        <v>0</v>
      </c>
      <c r="K1416" s="354"/>
    </row>
    <row r="1417" spans="1:11" ht="27.75" customHeight="1" outlineLevel="2">
      <c r="A1417" s="52" t="s">
        <v>3801</v>
      </c>
      <c r="B1417" s="29" t="s">
        <v>3802</v>
      </c>
      <c r="C1417" s="24" t="s">
        <v>556</v>
      </c>
      <c r="D1417" s="64">
        <v>1</v>
      </c>
      <c r="E1417" s="290"/>
      <c r="F1417" s="103">
        <f t="shared" si="42"/>
        <v>0</v>
      </c>
      <c r="K1417" s="354"/>
    </row>
    <row r="1418" spans="1:11" ht="27.75" customHeight="1" outlineLevel="2">
      <c r="A1418" s="52" t="s">
        <v>3803</v>
      </c>
      <c r="B1418" s="29" t="s">
        <v>3804</v>
      </c>
      <c r="C1418" s="24" t="s">
        <v>556</v>
      </c>
      <c r="D1418" s="64">
        <v>1</v>
      </c>
      <c r="E1418" s="290"/>
      <c r="F1418" s="103">
        <f t="shared" si="42"/>
        <v>0</v>
      </c>
      <c r="K1418" s="354"/>
    </row>
    <row r="1419" spans="1:11" ht="27.75" customHeight="1" outlineLevel="2">
      <c r="A1419" s="52" t="s">
        <v>3805</v>
      </c>
      <c r="B1419" s="29" t="s">
        <v>3806</v>
      </c>
      <c r="C1419" s="24" t="s">
        <v>556</v>
      </c>
      <c r="D1419" s="64">
        <v>1</v>
      </c>
      <c r="E1419" s="290"/>
      <c r="F1419" s="103">
        <f t="shared" si="42"/>
        <v>0</v>
      </c>
      <c r="K1419" s="354"/>
    </row>
    <row r="1420" spans="1:11" ht="27.75" customHeight="1" outlineLevel="2">
      <c r="A1420" s="52" t="s">
        <v>3807</v>
      </c>
      <c r="B1420" s="29" t="s">
        <v>3808</v>
      </c>
      <c r="C1420" s="24" t="s">
        <v>556</v>
      </c>
      <c r="D1420" s="64">
        <v>1</v>
      </c>
      <c r="E1420" s="290"/>
      <c r="F1420" s="103">
        <f t="shared" si="42"/>
        <v>0</v>
      </c>
      <c r="K1420" s="354"/>
    </row>
    <row r="1421" spans="1:11" ht="27.75" customHeight="1" outlineLevel="2">
      <c r="A1421" s="52" t="s">
        <v>3809</v>
      </c>
      <c r="B1421" s="29" t="s">
        <v>3810</v>
      </c>
      <c r="C1421" s="24" t="s">
        <v>556</v>
      </c>
      <c r="D1421" s="64">
        <v>1</v>
      </c>
      <c r="E1421" s="290"/>
      <c r="F1421" s="103">
        <f t="shared" si="42"/>
        <v>0</v>
      </c>
      <c r="K1421" s="354"/>
    </row>
    <row r="1422" spans="1:11" ht="27.75" customHeight="1" outlineLevel="2">
      <c r="A1422" s="52" t="s">
        <v>3811</v>
      </c>
      <c r="B1422" s="29" t="s">
        <v>3812</v>
      </c>
      <c r="C1422" s="24" t="s">
        <v>556</v>
      </c>
      <c r="D1422" s="64">
        <v>1</v>
      </c>
      <c r="E1422" s="290"/>
      <c r="F1422" s="103">
        <f t="shared" si="42"/>
        <v>0</v>
      </c>
      <c r="K1422" s="354"/>
    </row>
    <row r="1423" spans="1:11" ht="27.75" customHeight="1" outlineLevel="2">
      <c r="A1423" s="52" t="s">
        <v>3813</v>
      </c>
      <c r="B1423" s="29" t="s">
        <v>3814</v>
      </c>
      <c r="C1423" s="24" t="s">
        <v>556</v>
      </c>
      <c r="D1423" s="64">
        <v>1</v>
      </c>
      <c r="E1423" s="290"/>
      <c r="F1423" s="103">
        <f t="shared" si="42"/>
        <v>0</v>
      </c>
      <c r="K1423" s="354"/>
    </row>
    <row r="1424" spans="1:11" ht="27.75" customHeight="1" outlineLevel="2">
      <c r="A1424" s="52" t="s">
        <v>3815</v>
      </c>
      <c r="B1424" s="29" t="s">
        <v>3816</v>
      </c>
      <c r="C1424" s="24" t="s">
        <v>556</v>
      </c>
      <c r="D1424" s="64">
        <v>1</v>
      </c>
      <c r="E1424" s="290"/>
      <c r="F1424" s="103">
        <f t="shared" si="42"/>
        <v>0</v>
      </c>
      <c r="K1424" s="354"/>
    </row>
    <row r="1425" spans="1:11" ht="27.75" customHeight="1" outlineLevel="2">
      <c r="A1425" s="52" t="s">
        <v>3817</v>
      </c>
      <c r="B1425" s="29" t="s">
        <v>3818</v>
      </c>
      <c r="C1425" s="24" t="s">
        <v>556</v>
      </c>
      <c r="D1425" s="64">
        <v>1</v>
      </c>
      <c r="E1425" s="290"/>
      <c r="F1425" s="103">
        <f t="shared" si="42"/>
        <v>0</v>
      </c>
      <c r="K1425" s="354"/>
    </row>
    <row r="1426" spans="1:11" ht="27.75" customHeight="1" outlineLevel="2">
      <c r="A1426" s="52" t="s">
        <v>3819</v>
      </c>
      <c r="B1426" s="29" t="s">
        <v>3820</v>
      </c>
      <c r="C1426" s="24" t="s">
        <v>556</v>
      </c>
      <c r="D1426" s="64">
        <v>1</v>
      </c>
      <c r="E1426" s="290"/>
      <c r="F1426" s="103">
        <f t="shared" si="42"/>
        <v>0</v>
      </c>
      <c r="K1426" s="354"/>
    </row>
    <row r="1427" spans="1:11" ht="27.75" customHeight="1" outlineLevel="2">
      <c r="A1427" s="52" t="s">
        <v>3821</v>
      </c>
      <c r="B1427" s="29" t="s">
        <v>3822</v>
      </c>
      <c r="C1427" s="24" t="s">
        <v>556</v>
      </c>
      <c r="D1427" s="64">
        <v>1</v>
      </c>
      <c r="E1427" s="290"/>
      <c r="F1427" s="103">
        <f t="shared" si="42"/>
        <v>0</v>
      </c>
      <c r="K1427" s="354"/>
    </row>
    <row r="1428" spans="1:11" ht="27.75" customHeight="1" outlineLevel="2">
      <c r="A1428" s="52" t="s">
        <v>3823</v>
      </c>
      <c r="B1428" s="29" t="s">
        <v>3824</v>
      </c>
      <c r="C1428" s="24" t="s">
        <v>556</v>
      </c>
      <c r="D1428" s="64">
        <v>1</v>
      </c>
      <c r="E1428" s="290"/>
      <c r="F1428" s="103">
        <f t="shared" si="42"/>
        <v>0</v>
      </c>
      <c r="K1428" s="354"/>
    </row>
    <row r="1429" spans="1:11" ht="27.75" customHeight="1" outlineLevel="2">
      <c r="A1429" s="52" t="s">
        <v>3825</v>
      </c>
      <c r="B1429" s="29" t="s">
        <v>3826</v>
      </c>
      <c r="C1429" s="24" t="s">
        <v>556</v>
      </c>
      <c r="D1429" s="64">
        <v>1</v>
      </c>
      <c r="E1429" s="290"/>
      <c r="F1429" s="103">
        <f t="shared" si="42"/>
        <v>0</v>
      </c>
      <c r="K1429" s="354"/>
    </row>
    <row r="1430" spans="1:11" ht="27.75" customHeight="1" outlineLevel="2">
      <c r="A1430" s="52" t="s">
        <v>3827</v>
      </c>
      <c r="B1430" s="29" t="s">
        <v>3828</v>
      </c>
      <c r="C1430" s="24" t="s">
        <v>556</v>
      </c>
      <c r="D1430" s="64">
        <v>1</v>
      </c>
      <c r="E1430" s="290"/>
      <c r="F1430" s="103">
        <f t="shared" si="42"/>
        <v>0</v>
      </c>
      <c r="K1430" s="354"/>
    </row>
    <row r="1431" spans="1:11" ht="27.75" customHeight="1" outlineLevel="2">
      <c r="A1431" s="52" t="s">
        <v>3829</v>
      </c>
      <c r="B1431" s="29" t="s">
        <v>3830</v>
      </c>
      <c r="C1431" s="24" t="s">
        <v>556</v>
      </c>
      <c r="D1431" s="64">
        <v>1</v>
      </c>
      <c r="E1431" s="290"/>
      <c r="F1431" s="103">
        <f t="shared" si="42"/>
        <v>0</v>
      </c>
      <c r="K1431" s="354"/>
    </row>
    <row r="1432" spans="1:11" ht="27.75" customHeight="1" outlineLevel="2">
      <c r="A1432" s="52" t="s">
        <v>3831</v>
      </c>
      <c r="B1432" s="29" t="s">
        <v>3832</v>
      </c>
      <c r="C1432" s="24" t="s">
        <v>556</v>
      </c>
      <c r="D1432" s="64">
        <v>1</v>
      </c>
      <c r="E1432" s="290"/>
      <c r="F1432" s="103">
        <f t="shared" si="42"/>
        <v>0</v>
      </c>
      <c r="K1432" s="354"/>
    </row>
    <row r="1433" spans="1:11" ht="27.75" customHeight="1" outlineLevel="2">
      <c r="A1433" s="52" t="s">
        <v>3833</v>
      </c>
      <c r="B1433" s="29" t="s">
        <v>3834</v>
      </c>
      <c r="C1433" s="24" t="s">
        <v>556</v>
      </c>
      <c r="D1433" s="64">
        <v>1</v>
      </c>
      <c r="E1433" s="290"/>
      <c r="F1433" s="103">
        <f t="shared" si="42"/>
        <v>0</v>
      </c>
      <c r="K1433" s="354"/>
    </row>
    <row r="1434" spans="1:11" ht="27.75" customHeight="1" outlineLevel="2">
      <c r="A1434" s="52" t="s">
        <v>3835</v>
      </c>
      <c r="B1434" s="29" t="s">
        <v>3836</v>
      </c>
      <c r="C1434" s="24" t="s">
        <v>556</v>
      </c>
      <c r="D1434" s="64">
        <v>1</v>
      </c>
      <c r="E1434" s="290"/>
      <c r="F1434" s="103">
        <f t="shared" si="42"/>
        <v>0</v>
      </c>
      <c r="K1434" s="354"/>
    </row>
    <row r="1435" spans="1:11" ht="27.75" customHeight="1" outlineLevel="2">
      <c r="A1435" s="52" t="s">
        <v>3837</v>
      </c>
      <c r="B1435" s="29" t="s">
        <v>3838</v>
      </c>
      <c r="C1435" s="24" t="s">
        <v>556</v>
      </c>
      <c r="D1435" s="64">
        <v>1</v>
      </c>
      <c r="E1435" s="290"/>
      <c r="F1435" s="103">
        <f t="shared" si="42"/>
        <v>0</v>
      </c>
      <c r="K1435" s="354"/>
    </row>
    <row r="1436" spans="1:11" ht="27.75" customHeight="1" outlineLevel="2">
      <c r="A1436" s="52" t="s">
        <v>3839</v>
      </c>
      <c r="B1436" s="29" t="s">
        <v>3840</v>
      </c>
      <c r="C1436" s="24" t="s">
        <v>556</v>
      </c>
      <c r="D1436" s="64">
        <v>1</v>
      </c>
      <c r="E1436" s="290"/>
      <c r="F1436" s="103">
        <f t="shared" si="42"/>
        <v>0</v>
      </c>
      <c r="K1436" s="354"/>
    </row>
    <row r="1437" spans="1:11" ht="27.75" customHeight="1" outlineLevel="2">
      <c r="A1437" s="52" t="s">
        <v>3841</v>
      </c>
      <c r="B1437" s="29" t="s">
        <v>3842</v>
      </c>
      <c r="C1437" s="24" t="s">
        <v>556</v>
      </c>
      <c r="D1437" s="64">
        <v>1</v>
      </c>
      <c r="E1437" s="290"/>
      <c r="F1437" s="103">
        <f t="shared" si="42"/>
        <v>0</v>
      </c>
      <c r="K1437" s="354"/>
    </row>
    <row r="1438" spans="1:11" ht="27.75" customHeight="1" outlineLevel="2">
      <c r="A1438" s="52" t="s">
        <v>3843</v>
      </c>
      <c r="B1438" s="29" t="s">
        <v>3844</v>
      </c>
      <c r="C1438" s="24" t="s">
        <v>556</v>
      </c>
      <c r="D1438" s="64">
        <v>1</v>
      </c>
      <c r="E1438" s="290"/>
      <c r="F1438" s="103">
        <f t="shared" si="42"/>
        <v>0</v>
      </c>
      <c r="K1438" s="354"/>
    </row>
    <row r="1439" spans="1:11" ht="27.75" customHeight="1" outlineLevel="2">
      <c r="A1439" s="52" t="s">
        <v>3845</v>
      </c>
      <c r="B1439" s="29" t="s">
        <v>3846</v>
      </c>
      <c r="C1439" s="24" t="s">
        <v>556</v>
      </c>
      <c r="D1439" s="64">
        <v>1</v>
      </c>
      <c r="E1439" s="290"/>
      <c r="F1439" s="103">
        <f t="shared" si="42"/>
        <v>0</v>
      </c>
      <c r="K1439" s="354"/>
    </row>
    <row r="1440" spans="1:11" ht="27.75" customHeight="1" outlineLevel="2">
      <c r="A1440" s="52" t="s">
        <v>3847</v>
      </c>
      <c r="B1440" s="29" t="s">
        <v>3848</v>
      </c>
      <c r="C1440" s="24" t="s">
        <v>556</v>
      </c>
      <c r="D1440" s="64">
        <v>1</v>
      </c>
      <c r="E1440" s="290"/>
      <c r="F1440" s="103">
        <f t="shared" si="42"/>
        <v>0</v>
      </c>
      <c r="K1440" s="354"/>
    </row>
    <row r="1441" spans="1:11" ht="27.75" customHeight="1" outlineLevel="2">
      <c r="A1441" s="52" t="s">
        <v>3849</v>
      </c>
      <c r="B1441" s="29" t="s">
        <v>3850</v>
      </c>
      <c r="C1441" s="24" t="s">
        <v>556</v>
      </c>
      <c r="D1441" s="64">
        <v>1</v>
      </c>
      <c r="E1441" s="290"/>
      <c r="F1441" s="103">
        <f t="shared" si="42"/>
        <v>0</v>
      </c>
      <c r="K1441" s="354"/>
    </row>
    <row r="1442" spans="1:11" ht="27.75" customHeight="1" outlineLevel="2">
      <c r="A1442" s="52" t="s">
        <v>3851</v>
      </c>
      <c r="B1442" s="29" t="s">
        <v>3852</v>
      </c>
      <c r="C1442" s="24" t="s">
        <v>556</v>
      </c>
      <c r="D1442" s="64">
        <v>1</v>
      </c>
      <c r="E1442" s="290"/>
      <c r="F1442" s="103">
        <f t="shared" si="42"/>
        <v>0</v>
      </c>
      <c r="K1442" s="354"/>
    </row>
    <row r="1443" spans="1:11" ht="27.75" customHeight="1" outlineLevel="2">
      <c r="A1443" s="52" t="s">
        <v>3853</v>
      </c>
      <c r="B1443" s="29" t="s">
        <v>3854</v>
      </c>
      <c r="C1443" s="24" t="s">
        <v>556</v>
      </c>
      <c r="D1443" s="64">
        <v>1</v>
      </c>
      <c r="E1443" s="290"/>
      <c r="F1443" s="103">
        <f t="shared" si="42"/>
        <v>0</v>
      </c>
      <c r="K1443" s="354"/>
    </row>
    <row r="1444" spans="1:11" ht="27.75" customHeight="1" outlineLevel="2">
      <c r="A1444" s="52" t="s">
        <v>3855</v>
      </c>
      <c r="B1444" s="29" t="s">
        <v>3856</v>
      </c>
      <c r="C1444" s="24" t="s">
        <v>556</v>
      </c>
      <c r="D1444" s="64">
        <v>1</v>
      </c>
      <c r="E1444" s="290"/>
      <c r="F1444" s="103">
        <f t="shared" si="42"/>
        <v>0</v>
      </c>
      <c r="K1444" s="354"/>
    </row>
    <row r="1445" spans="1:11" ht="27.75" customHeight="1" outlineLevel="2">
      <c r="A1445" s="52" t="s">
        <v>3857</v>
      </c>
      <c r="B1445" s="29" t="s">
        <v>3858</v>
      </c>
      <c r="C1445" s="24" t="s">
        <v>556</v>
      </c>
      <c r="D1445" s="64">
        <v>1</v>
      </c>
      <c r="E1445" s="290"/>
      <c r="F1445" s="103">
        <f t="shared" si="42"/>
        <v>0</v>
      </c>
      <c r="K1445" s="354"/>
    </row>
    <row r="1446" spans="1:11" ht="27.75" customHeight="1" outlineLevel="2">
      <c r="A1446" s="52" t="s">
        <v>3859</v>
      </c>
      <c r="B1446" s="29" t="s">
        <v>3860</v>
      </c>
      <c r="C1446" s="24" t="s">
        <v>556</v>
      </c>
      <c r="D1446" s="64">
        <v>1</v>
      </c>
      <c r="E1446" s="290"/>
      <c r="F1446" s="103">
        <f t="shared" si="42"/>
        <v>0</v>
      </c>
      <c r="K1446" s="354"/>
    </row>
    <row r="1447" spans="1:11" ht="27.75" customHeight="1" outlineLevel="2">
      <c r="A1447" s="52" t="s">
        <v>3861</v>
      </c>
      <c r="B1447" s="29" t="s">
        <v>3862</v>
      </c>
      <c r="C1447" s="24" t="s">
        <v>556</v>
      </c>
      <c r="D1447" s="64">
        <v>1</v>
      </c>
      <c r="E1447" s="290"/>
      <c r="F1447" s="103">
        <f t="shared" si="42"/>
        <v>0</v>
      </c>
      <c r="K1447" s="354"/>
    </row>
    <row r="1448" spans="1:11" ht="27.75" customHeight="1" outlineLevel="2">
      <c r="A1448" s="52" t="s">
        <v>3863</v>
      </c>
      <c r="B1448" s="29" t="s">
        <v>3864</v>
      </c>
      <c r="C1448" s="24" t="s">
        <v>556</v>
      </c>
      <c r="D1448" s="64">
        <v>1</v>
      </c>
      <c r="E1448" s="290"/>
      <c r="F1448" s="103">
        <f t="shared" si="42"/>
        <v>0</v>
      </c>
      <c r="K1448" s="354"/>
    </row>
    <row r="1449" spans="1:11" ht="27.75" customHeight="1" outlineLevel="2">
      <c r="A1449" s="52" t="s">
        <v>3865</v>
      </c>
      <c r="B1449" s="29" t="s">
        <v>3866</v>
      </c>
      <c r="C1449" s="24" t="s">
        <v>556</v>
      </c>
      <c r="D1449" s="64">
        <v>1</v>
      </c>
      <c r="E1449" s="290"/>
      <c r="F1449" s="103">
        <f t="shared" si="42"/>
        <v>0</v>
      </c>
      <c r="K1449" s="354"/>
    </row>
    <row r="1450" spans="1:11" ht="27.75" customHeight="1" outlineLevel="2">
      <c r="A1450" s="52" t="s">
        <v>3867</v>
      </c>
      <c r="B1450" s="29" t="s">
        <v>3868</v>
      </c>
      <c r="C1450" s="24" t="s">
        <v>556</v>
      </c>
      <c r="D1450" s="64">
        <v>1</v>
      </c>
      <c r="E1450" s="290"/>
      <c r="F1450" s="103">
        <f t="shared" si="42"/>
        <v>0</v>
      </c>
      <c r="K1450" s="354"/>
    </row>
    <row r="1451" spans="1:11" ht="27.75" customHeight="1" outlineLevel="2">
      <c r="A1451" s="52" t="s">
        <v>3869</v>
      </c>
      <c r="B1451" s="29" t="s">
        <v>3870</v>
      </c>
      <c r="C1451" s="24" t="s">
        <v>556</v>
      </c>
      <c r="D1451" s="64">
        <v>1</v>
      </c>
      <c r="E1451" s="290"/>
      <c r="F1451" s="103">
        <f t="shared" si="42"/>
        <v>0</v>
      </c>
      <c r="K1451" s="354"/>
    </row>
    <row r="1452" spans="1:11" ht="27.75" customHeight="1" outlineLevel="2">
      <c r="A1452" s="52" t="s">
        <v>3871</v>
      </c>
      <c r="B1452" s="29" t="s">
        <v>3872</v>
      </c>
      <c r="C1452" s="24" t="s">
        <v>556</v>
      </c>
      <c r="D1452" s="64">
        <v>1</v>
      </c>
      <c r="E1452" s="290"/>
      <c r="F1452" s="103">
        <f t="shared" si="42"/>
        <v>0</v>
      </c>
      <c r="K1452" s="354"/>
    </row>
    <row r="1453" spans="1:11" ht="27.75" customHeight="1" outlineLevel="2">
      <c r="A1453" s="52" t="s">
        <v>3873</v>
      </c>
      <c r="B1453" s="29" t="s">
        <v>3874</v>
      </c>
      <c r="C1453" s="24" t="s">
        <v>556</v>
      </c>
      <c r="D1453" s="64">
        <v>1</v>
      </c>
      <c r="E1453" s="290"/>
      <c r="F1453" s="103">
        <f t="shared" si="42"/>
        <v>0</v>
      </c>
      <c r="K1453" s="354"/>
    </row>
    <row r="1454" spans="1:11" ht="27.75" customHeight="1" outlineLevel="2">
      <c r="A1454" s="52" t="s">
        <v>3875</v>
      </c>
      <c r="B1454" s="29" t="s">
        <v>3876</v>
      </c>
      <c r="C1454" s="24" t="s">
        <v>556</v>
      </c>
      <c r="D1454" s="64">
        <v>1</v>
      </c>
      <c r="E1454" s="290"/>
      <c r="F1454" s="103">
        <f t="shared" si="42"/>
        <v>0</v>
      </c>
      <c r="K1454" s="354"/>
    </row>
    <row r="1455" spans="1:11" ht="27.75" customHeight="1" outlineLevel="2">
      <c r="A1455" s="52" t="s">
        <v>3877</v>
      </c>
      <c r="B1455" s="29" t="s">
        <v>3878</v>
      </c>
      <c r="C1455" s="24" t="s">
        <v>556</v>
      </c>
      <c r="D1455" s="64">
        <v>1</v>
      </c>
      <c r="E1455" s="290"/>
      <c r="F1455" s="103">
        <f t="shared" si="42"/>
        <v>0</v>
      </c>
      <c r="K1455" s="354"/>
    </row>
    <row r="1456" spans="1:11" ht="27.75" customHeight="1" outlineLevel="2">
      <c r="A1456" s="52" t="s">
        <v>3879</v>
      </c>
      <c r="B1456" s="29" t="s">
        <v>3880</v>
      </c>
      <c r="C1456" s="24" t="s">
        <v>556</v>
      </c>
      <c r="D1456" s="64">
        <v>1</v>
      </c>
      <c r="E1456" s="290"/>
      <c r="F1456" s="103">
        <f t="shared" si="42"/>
        <v>0</v>
      </c>
      <c r="K1456" s="354"/>
    </row>
    <row r="1457" spans="1:11" ht="27.75" customHeight="1" outlineLevel="2">
      <c r="A1457" s="52" t="s">
        <v>3881</v>
      </c>
      <c r="B1457" s="29" t="s">
        <v>3882</v>
      </c>
      <c r="C1457" s="24" t="s">
        <v>556</v>
      </c>
      <c r="D1457" s="64">
        <v>1</v>
      </c>
      <c r="E1457" s="290"/>
      <c r="F1457" s="103">
        <f t="shared" si="42"/>
        <v>0</v>
      </c>
      <c r="K1457" s="354"/>
    </row>
    <row r="1458" spans="1:11" ht="27.75" customHeight="1" outlineLevel="2">
      <c r="A1458" s="52" t="s">
        <v>3883</v>
      </c>
      <c r="B1458" s="29" t="s">
        <v>3884</v>
      </c>
      <c r="C1458" s="24" t="s">
        <v>556</v>
      </c>
      <c r="D1458" s="64">
        <v>1</v>
      </c>
      <c r="E1458" s="290"/>
      <c r="F1458" s="103">
        <f t="shared" si="42"/>
        <v>0</v>
      </c>
      <c r="K1458" s="354"/>
    </row>
    <row r="1459" spans="1:11" ht="27.75" customHeight="1" outlineLevel="2">
      <c r="A1459" s="52" t="s">
        <v>3885</v>
      </c>
      <c r="B1459" s="29" t="s">
        <v>3886</v>
      </c>
      <c r="C1459" s="24" t="s">
        <v>556</v>
      </c>
      <c r="D1459" s="64">
        <v>1</v>
      </c>
      <c r="E1459" s="290"/>
      <c r="F1459" s="103">
        <f t="shared" si="42"/>
        <v>0</v>
      </c>
      <c r="K1459" s="354"/>
    </row>
    <row r="1460" spans="1:11" ht="27.75" customHeight="1" outlineLevel="2">
      <c r="A1460" s="52" t="s">
        <v>3887</v>
      </c>
      <c r="B1460" s="29" t="s">
        <v>3888</v>
      </c>
      <c r="C1460" s="24" t="s">
        <v>556</v>
      </c>
      <c r="D1460" s="64">
        <v>1</v>
      </c>
      <c r="E1460" s="290"/>
      <c r="F1460" s="103">
        <f t="shared" si="42"/>
        <v>0</v>
      </c>
      <c r="K1460" s="354"/>
    </row>
    <row r="1461" spans="1:11" ht="27.75" customHeight="1" outlineLevel="2">
      <c r="A1461" s="52" t="s">
        <v>3889</v>
      </c>
      <c r="B1461" s="29" t="s">
        <v>3890</v>
      </c>
      <c r="C1461" s="24" t="s">
        <v>556</v>
      </c>
      <c r="D1461" s="64">
        <v>1</v>
      </c>
      <c r="E1461" s="290"/>
      <c r="F1461" s="103">
        <f t="shared" si="42"/>
        <v>0</v>
      </c>
      <c r="K1461" s="354"/>
    </row>
    <row r="1462" spans="1:11" ht="27.75" customHeight="1" outlineLevel="2">
      <c r="A1462" s="52" t="s">
        <v>3891</v>
      </c>
      <c r="B1462" s="29" t="s">
        <v>3892</v>
      </c>
      <c r="C1462" s="24" t="s">
        <v>556</v>
      </c>
      <c r="D1462" s="64">
        <v>1</v>
      </c>
      <c r="E1462" s="290"/>
      <c r="F1462" s="103">
        <f t="shared" si="42"/>
        <v>0</v>
      </c>
      <c r="K1462" s="354"/>
    </row>
    <row r="1463" spans="1:11" ht="27.75" customHeight="1" outlineLevel="2">
      <c r="A1463" s="52" t="s">
        <v>3893</v>
      </c>
      <c r="B1463" s="29" t="s">
        <v>3894</v>
      </c>
      <c r="C1463" s="24" t="s">
        <v>556</v>
      </c>
      <c r="D1463" s="64">
        <v>1</v>
      </c>
      <c r="E1463" s="290"/>
      <c r="F1463" s="103">
        <f t="shared" si="42"/>
        <v>0</v>
      </c>
      <c r="K1463" s="354"/>
    </row>
    <row r="1464" spans="1:11" ht="27.75" customHeight="1" outlineLevel="2">
      <c r="A1464" s="52" t="s">
        <v>3895</v>
      </c>
      <c r="B1464" s="29" t="s">
        <v>3896</v>
      </c>
      <c r="C1464" s="24" t="s">
        <v>556</v>
      </c>
      <c r="D1464" s="64">
        <v>1</v>
      </c>
      <c r="E1464" s="290"/>
      <c r="F1464" s="103">
        <f t="shared" si="42"/>
        <v>0</v>
      </c>
      <c r="K1464" s="354"/>
    </row>
    <row r="1465" spans="1:11" ht="27.75" customHeight="1" outlineLevel="2">
      <c r="A1465" s="52" t="s">
        <v>3897</v>
      </c>
      <c r="B1465" s="29" t="s">
        <v>3898</v>
      </c>
      <c r="C1465" s="24" t="s">
        <v>556</v>
      </c>
      <c r="D1465" s="64">
        <v>1</v>
      </c>
      <c r="E1465" s="290"/>
      <c r="F1465" s="103">
        <f t="shared" si="42"/>
        <v>0</v>
      </c>
      <c r="K1465" s="354"/>
    </row>
    <row r="1466" spans="1:11" ht="27.75" customHeight="1" outlineLevel="2">
      <c r="A1466" s="52" t="s">
        <v>3899</v>
      </c>
      <c r="B1466" s="29" t="s">
        <v>3900</v>
      </c>
      <c r="C1466" s="24" t="s">
        <v>556</v>
      </c>
      <c r="D1466" s="64">
        <v>1</v>
      </c>
      <c r="E1466" s="290"/>
      <c r="F1466" s="103">
        <f t="shared" si="42"/>
        <v>0</v>
      </c>
      <c r="K1466" s="354"/>
    </row>
    <row r="1467" spans="1:11" ht="27.75" customHeight="1" outlineLevel="2">
      <c r="A1467" s="52" t="s">
        <v>3901</v>
      </c>
      <c r="B1467" s="29" t="s">
        <v>3902</v>
      </c>
      <c r="C1467" s="24" t="s">
        <v>556</v>
      </c>
      <c r="D1467" s="64">
        <v>1</v>
      </c>
      <c r="E1467" s="290"/>
      <c r="F1467" s="103">
        <f t="shared" si="42"/>
        <v>0</v>
      </c>
      <c r="K1467" s="354"/>
    </row>
    <row r="1468" spans="1:11" ht="27.75" customHeight="1" outlineLevel="2">
      <c r="A1468" s="52" t="s">
        <v>3903</v>
      </c>
      <c r="B1468" s="29" t="s">
        <v>3904</v>
      </c>
      <c r="C1468" s="24" t="s">
        <v>556</v>
      </c>
      <c r="D1468" s="64">
        <v>1</v>
      </c>
      <c r="E1468" s="290"/>
      <c r="F1468" s="103">
        <f t="shared" si="42"/>
        <v>0</v>
      </c>
      <c r="K1468" s="354"/>
    </row>
    <row r="1469" spans="1:11" ht="27.75" customHeight="1" outlineLevel="2">
      <c r="A1469" s="52" t="s">
        <v>3905</v>
      </c>
      <c r="B1469" s="29" t="s">
        <v>3906</v>
      </c>
      <c r="C1469" s="24" t="s">
        <v>556</v>
      </c>
      <c r="D1469" s="64">
        <v>1</v>
      </c>
      <c r="E1469" s="290"/>
      <c r="F1469" s="103">
        <f t="shared" si="42"/>
        <v>0</v>
      </c>
      <c r="K1469" s="354"/>
    </row>
    <row r="1470" spans="1:11" ht="27.75" customHeight="1" outlineLevel="2">
      <c r="A1470" s="52" t="s">
        <v>3907</v>
      </c>
      <c r="B1470" s="29" t="s">
        <v>3908</v>
      </c>
      <c r="C1470" s="24" t="s">
        <v>556</v>
      </c>
      <c r="D1470" s="64">
        <v>1</v>
      </c>
      <c r="E1470" s="290"/>
      <c r="F1470" s="103">
        <f t="shared" ref="F1470:F1533" si="43">TRUNC(D1470*E1470,2)</f>
        <v>0</v>
      </c>
      <c r="K1470" s="354"/>
    </row>
    <row r="1471" spans="1:11" ht="27.75" customHeight="1" outlineLevel="2">
      <c r="A1471" s="52" t="s">
        <v>3909</v>
      </c>
      <c r="B1471" s="29" t="s">
        <v>3910</v>
      </c>
      <c r="C1471" s="24" t="s">
        <v>556</v>
      </c>
      <c r="D1471" s="64">
        <v>1</v>
      </c>
      <c r="E1471" s="290"/>
      <c r="F1471" s="103">
        <f t="shared" si="43"/>
        <v>0</v>
      </c>
      <c r="K1471" s="354"/>
    </row>
    <row r="1472" spans="1:11" ht="27.75" customHeight="1" outlineLevel="2">
      <c r="A1472" s="52" t="s">
        <v>3911</v>
      </c>
      <c r="B1472" s="29" t="s">
        <v>3912</v>
      </c>
      <c r="C1472" s="24" t="s">
        <v>556</v>
      </c>
      <c r="D1472" s="64">
        <v>1</v>
      </c>
      <c r="E1472" s="290"/>
      <c r="F1472" s="103">
        <f t="shared" si="43"/>
        <v>0</v>
      </c>
      <c r="K1472" s="354"/>
    </row>
    <row r="1473" spans="1:11" ht="27.75" customHeight="1" outlineLevel="2">
      <c r="A1473" s="52" t="s">
        <v>3913</v>
      </c>
      <c r="B1473" s="29" t="s">
        <v>3914</v>
      </c>
      <c r="C1473" s="24" t="s">
        <v>556</v>
      </c>
      <c r="D1473" s="64">
        <v>1</v>
      </c>
      <c r="E1473" s="290"/>
      <c r="F1473" s="103">
        <f t="shared" si="43"/>
        <v>0</v>
      </c>
      <c r="K1473" s="354"/>
    </row>
    <row r="1474" spans="1:11" ht="27.75" customHeight="1" outlineLevel="2">
      <c r="A1474" s="52" t="s">
        <v>3915</v>
      </c>
      <c r="B1474" s="29" t="s">
        <v>3916</v>
      </c>
      <c r="C1474" s="24" t="s">
        <v>556</v>
      </c>
      <c r="D1474" s="64">
        <v>1</v>
      </c>
      <c r="E1474" s="290"/>
      <c r="F1474" s="103">
        <f t="shared" si="43"/>
        <v>0</v>
      </c>
      <c r="K1474" s="354"/>
    </row>
    <row r="1475" spans="1:11" ht="27.75" customHeight="1" outlineLevel="2">
      <c r="A1475" s="52" t="s">
        <v>3917</v>
      </c>
      <c r="B1475" s="29" t="s">
        <v>3918</v>
      </c>
      <c r="C1475" s="24" t="s">
        <v>556</v>
      </c>
      <c r="D1475" s="64">
        <v>1</v>
      </c>
      <c r="E1475" s="290"/>
      <c r="F1475" s="103">
        <f t="shared" si="43"/>
        <v>0</v>
      </c>
      <c r="K1475" s="354"/>
    </row>
    <row r="1476" spans="1:11" ht="27.75" customHeight="1" outlineLevel="2">
      <c r="A1476" s="52" t="s">
        <v>3919</v>
      </c>
      <c r="B1476" s="29" t="s">
        <v>3920</v>
      </c>
      <c r="C1476" s="24" t="s">
        <v>556</v>
      </c>
      <c r="D1476" s="64">
        <v>1</v>
      </c>
      <c r="E1476" s="290"/>
      <c r="F1476" s="103">
        <f t="shared" si="43"/>
        <v>0</v>
      </c>
      <c r="K1476" s="354"/>
    </row>
    <row r="1477" spans="1:11" ht="27.75" customHeight="1" outlineLevel="2">
      <c r="A1477" s="52" t="s">
        <v>3921</v>
      </c>
      <c r="B1477" s="29" t="s">
        <v>3922</v>
      </c>
      <c r="C1477" s="24" t="s">
        <v>556</v>
      </c>
      <c r="D1477" s="64">
        <v>1</v>
      </c>
      <c r="E1477" s="290"/>
      <c r="F1477" s="103">
        <f t="shared" si="43"/>
        <v>0</v>
      </c>
      <c r="K1477" s="354"/>
    </row>
    <row r="1478" spans="1:11" ht="27.75" customHeight="1" outlineLevel="2">
      <c r="A1478" s="52" t="s">
        <v>3923</v>
      </c>
      <c r="B1478" s="29" t="s">
        <v>3924</v>
      </c>
      <c r="C1478" s="24" t="s">
        <v>556</v>
      </c>
      <c r="D1478" s="64">
        <v>1</v>
      </c>
      <c r="E1478" s="290"/>
      <c r="F1478" s="103">
        <f t="shared" si="43"/>
        <v>0</v>
      </c>
      <c r="K1478" s="354"/>
    </row>
    <row r="1479" spans="1:11" ht="27.75" customHeight="1" outlineLevel="2">
      <c r="A1479" s="52" t="s">
        <v>3925</v>
      </c>
      <c r="B1479" s="29" t="s">
        <v>3926</v>
      </c>
      <c r="C1479" s="24" t="s">
        <v>556</v>
      </c>
      <c r="D1479" s="64">
        <v>1</v>
      </c>
      <c r="E1479" s="290"/>
      <c r="F1479" s="103">
        <f t="shared" si="43"/>
        <v>0</v>
      </c>
      <c r="K1479" s="354"/>
    </row>
    <row r="1480" spans="1:11" ht="27.75" customHeight="1" outlineLevel="2">
      <c r="A1480" s="52" t="s">
        <v>3927</v>
      </c>
      <c r="B1480" s="29" t="s">
        <v>3928</v>
      </c>
      <c r="C1480" s="24" t="s">
        <v>556</v>
      </c>
      <c r="D1480" s="64">
        <v>1</v>
      </c>
      <c r="E1480" s="290"/>
      <c r="F1480" s="103">
        <f t="shared" si="43"/>
        <v>0</v>
      </c>
      <c r="K1480" s="354"/>
    </row>
    <row r="1481" spans="1:11" ht="27.75" customHeight="1" outlineLevel="2">
      <c r="A1481" s="52" t="s">
        <v>3929</v>
      </c>
      <c r="B1481" s="29" t="s">
        <v>3930</v>
      </c>
      <c r="C1481" s="24" t="s">
        <v>556</v>
      </c>
      <c r="D1481" s="64">
        <v>1</v>
      </c>
      <c r="E1481" s="290"/>
      <c r="F1481" s="103">
        <f t="shared" si="43"/>
        <v>0</v>
      </c>
      <c r="K1481" s="354"/>
    </row>
    <row r="1482" spans="1:11" ht="27.75" customHeight="1" outlineLevel="2">
      <c r="A1482" s="52" t="s">
        <v>3931</v>
      </c>
      <c r="B1482" s="29" t="s">
        <v>3932</v>
      </c>
      <c r="C1482" s="24" t="s">
        <v>556</v>
      </c>
      <c r="D1482" s="64">
        <v>1</v>
      </c>
      <c r="E1482" s="290"/>
      <c r="F1482" s="103">
        <f t="shared" si="43"/>
        <v>0</v>
      </c>
      <c r="K1482" s="354"/>
    </row>
    <row r="1483" spans="1:11" ht="27.75" customHeight="1" outlineLevel="2">
      <c r="A1483" s="52" t="s">
        <v>3933</v>
      </c>
      <c r="B1483" s="29" t="s">
        <v>3934</v>
      </c>
      <c r="C1483" s="24" t="s">
        <v>556</v>
      </c>
      <c r="D1483" s="64">
        <v>1</v>
      </c>
      <c r="E1483" s="290"/>
      <c r="F1483" s="103">
        <f t="shared" si="43"/>
        <v>0</v>
      </c>
      <c r="K1483" s="354"/>
    </row>
    <row r="1484" spans="1:11" ht="27.75" customHeight="1" outlineLevel="2">
      <c r="A1484" s="52" t="s">
        <v>3935</v>
      </c>
      <c r="B1484" s="29" t="s">
        <v>3936</v>
      </c>
      <c r="C1484" s="24" t="s">
        <v>556</v>
      </c>
      <c r="D1484" s="64">
        <v>1</v>
      </c>
      <c r="E1484" s="290"/>
      <c r="F1484" s="103">
        <f t="shared" si="43"/>
        <v>0</v>
      </c>
      <c r="K1484" s="354"/>
    </row>
    <row r="1485" spans="1:11" ht="27.75" customHeight="1" outlineLevel="2">
      <c r="A1485" s="52" t="s">
        <v>3937</v>
      </c>
      <c r="B1485" s="29" t="s">
        <v>3938</v>
      </c>
      <c r="C1485" s="24" t="s">
        <v>556</v>
      </c>
      <c r="D1485" s="64">
        <v>1</v>
      </c>
      <c r="E1485" s="290"/>
      <c r="F1485" s="103">
        <f t="shared" si="43"/>
        <v>0</v>
      </c>
      <c r="K1485" s="354"/>
    </row>
    <row r="1486" spans="1:11" ht="27.75" customHeight="1" outlineLevel="2">
      <c r="A1486" s="52" t="s">
        <v>3939</v>
      </c>
      <c r="B1486" s="29" t="s">
        <v>3940</v>
      </c>
      <c r="C1486" s="24" t="s">
        <v>556</v>
      </c>
      <c r="D1486" s="64">
        <v>1</v>
      </c>
      <c r="E1486" s="290"/>
      <c r="F1486" s="103">
        <f t="shared" si="43"/>
        <v>0</v>
      </c>
      <c r="K1486" s="354"/>
    </row>
    <row r="1487" spans="1:11" ht="27.75" customHeight="1" outlineLevel="2">
      <c r="A1487" s="52" t="s">
        <v>3941</v>
      </c>
      <c r="B1487" s="29" t="s">
        <v>3942</v>
      </c>
      <c r="C1487" s="24" t="s">
        <v>556</v>
      </c>
      <c r="D1487" s="64">
        <v>1</v>
      </c>
      <c r="E1487" s="290"/>
      <c r="F1487" s="103">
        <f t="shared" si="43"/>
        <v>0</v>
      </c>
      <c r="K1487" s="354"/>
    </row>
    <row r="1488" spans="1:11" ht="27.75" customHeight="1" outlineLevel="2">
      <c r="A1488" s="52" t="s">
        <v>3943</v>
      </c>
      <c r="B1488" s="29" t="s">
        <v>3944</v>
      </c>
      <c r="C1488" s="24" t="s">
        <v>556</v>
      </c>
      <c r="D1488" s="64">
        <v>1</v>
      </c>
      <c r="E1488" s="290"/>
      <c r="F1488" s="103">
        <f t="shared" si="43"/>
        <v>0</v>
      </c>
      <c r="K1488" s="354"/>
    </row>
    <row r="1489" spans="1:11" ht="27.75" customHeight="1" outlineLevel="2">
      <c r="A1489" s="52" t="s">
        <v>3945</v>
      </c>
      <c r="B1489" s="29" t="s">
        <v>3946</v>
      </c>
      <c r="C1489" s="24" t="s">
        <v>556</v>
      </c>
      <c r="D1489" s="64">
        <v>1</v>
      </c>
      <c r="E1489" s="290"/>
      <c r="F1489" s="103">
        <f t="shared" si="43"/>
        <v>0</v>
      </c>
      <c r="K1489" s="354"/>
    </row>
    <row r="1490" spans="1:11" ht="27.75" customHeight="1" outlineLevel="2">
      <c r="A1490" s="52" t="s">
        <v>3947</v>
      </c>
      <c r="B1490" s="29" t="s">
        <v>3948</v>
      </c>
      <c r="C1490" s="24" t="s">
        <v>556</v>
      </c>
      <c r="D1490" s="64">
        <v>1</v>
      </c>
      <c r="E1490" s="290"/>
      <c r="F1490" s="103">
        <f t="shared" si="43"/>
        <v>0</v>
      </c>
      <c r="K1490" s="354"/>
    </row>
    <row r="1491" spans="1:11" ht="27.75" customHeight="1" outlineLevel="2">
      <c r="A1491" s="52" t="s">
        <v>3949</v>
      </c>
      <c r="B1491" s="29" t="s">
        <v>3950</v>
      </c>
      <c r="C1491" s="24" t="s">
        <v>556</v>
      </c>
      <c r="D1491" s="64">
        <v>1</v>
      </c>
      <c r="E1491" s="290"/>
      <c r="F1491" s="103">
        <f t="shared" si="43"/>
        <v>0</v>
      </c>
      <c r="K1491" s="354"/>
    </row>
    <row r="1492" spans="1:11" ht="27.75" customHeight="1" outlineLevel="2">
      <c r="A1492" s="52" t="s">
        <v>3951</v>
      </c>
      <c r="B1492" s="29" t="s">
        <v>3952</v>
      </c>
      <c r="C1492" s="24" t="s">
        <v>556</v>
      </c>
      <c r="D1492" s="64">
        <v>1</v>
      </c>
      <c r="E1492" s="290"/>
      <c r="F1492" s="103">
        <f t="shared" si="43"/>
        <v>0</v>
      </c>
      <c r="K1492" s="354"/>
    </row>
    <row r="1493" spans="1:11" ht="27.75" customHeight="1" outlineLevel="2">
      <c r="A1493" s="52" t="s">
        <v>3953</v>
      </c>
      <c r="B1493" s="29" t="s">
        <v>3954</v>
      </c>
      <c r="C1493" s="24" t="s">
        <v>556</v>
      </c>
      <c r="D1493" s="64">
        <v>1</v>
      </c>
      <c r="E1493" s="290"/>
      <c r="F1493" s="103">
        <f t="shared" si="43"/>
        <v>0</v>
      </c>
      <c r="K1493" s="354"/>
    </row>
    <row r="1494" spans="1:11" ht="27.75" customHeight="1" outlineLevel="2">
      <c r="A1494" s="52" t="s">
        <v>3955</v>
      </c>
      <c r="B1494" s="29" t="s">
        <v>3956</v>
      </c>
      <c r="C1494" s="24" t="s">
        <v>556</v>
      </c>
      <c r="D1494" s="64">
        <v>1</v>
      </c>
      <c r="E1494" s="290"/>
      <c r="F1494" s="103">
        <f t="shared" si="43"/>
        <v>0</v>
      </c>
      <c r="K1494" s="354"/>
    </row>
    <row r="1495" spans="1:11" ht="27.75" customHeight="1" outlineLevel="2">
      <c r="A1495" s="52" t="s">
        <v>3957</v>
      </c>
      <c r="B1495" s="29" t="s">
        <v>3958</v>
      </c>
      <c r="C1495" s="24" t="s">
        <v>556</v>
      </c>
      <c r="D1495" s="64">
        <v>1</v>
      </c>
      <c r="E1495" s="290"/>
      <c r="F1495" s="103">
        <f t="shared" si="43"/>
        <v>0</v>
      </c>
      <c r="K1495" s="354"/>
    </row>
    <row r="1496" spans="1:11" ht="27.75" customHeight="1" outlineLevel="2">
      <c r="A1496" s="52" t="s">
        <v>3959</v>
      </c>
      <c r="B1496" s="29" t="s">
        <v>3960</v>
      </c>
      <c r="C1496" s="24" t="s">
        <v>556</v>
      </c>
      <c r="D1496" s="64">
        <v>1</v>
      </c>
      <c r="E1496" s="290"/>
      <c r="F1496" s="103">
        <f t="shared" si="43"/>
        <v>0</v>
      </c>
      <c r="K1496" s="354"/>
    </row>
    <row r="1497" spans="1:11" ht="27.75" customHeight="1" outlineLevel="2">
      <c r="A1497" s="52" t="s">
        <v>3961</v>
      </c>
      <c r="B1497" s="29" t="s">
        <v>3962</v>
      </c>
      <c r="C1497" s="24" t="s">
        <v>556</v>
      </c>
      <c r="D1497" s="64">
        <v>1</v>
      </c>
      <c r="E1497" s="290"/>
      <c r="F1497" s="103">
        <f t="shared" si="43"/>
        <v>0</v>
      </c>
      <c r="K1497" s="354"/>
    </row>
    <row r="1498" spans="1:11" ht="27.75" customHeight="1" outlineLevel="2">
      <c r="A1498" s="52" t="s">
        <v>3963</v>
      </c>
      <c r="B1498" s="29" t="s">
        <v>3964</v>
      </c>
      <c r="C1498" s="24" t="s">
        <v>556</v>
      </c>
      <c r="D1498" s="64">
        <v>1</v>
      </c>
      <c r="E1498" s="290"/>
      <c r="F1498" s="103">
        <f t="shared" si="43"/>
        <v>0</v>
      </c>
      <c r="K1498" s="354"/>
    </row>
    <row r="1499" spans="1:11" ht="27.75" customHeight="1" outlineLevel="2">
      <c r="A1499" s="52" t="s">
        <v>3965</v>
      </c>
      <c r="B1499" s="29" t="s">
        <v>3966</v>
      </c>
      <c r="C1499" s="24" t="s">
        <v>556</v>
      </c>
      <c r="D1499" s="64">
        <v>1</v>
      </c>
      <c r="E1499" s="290"/>
      <c r="F1499" s="103">
        <f t="shared" si="43"/>
        <v>0</v>
      </c>
      <c r="K1499" s="354"/>
    </row>
    <row r="1500" spans="1:11" ht="27.75" customHeight="1" outlineLevel="2">
      <c r="A1500" s="52" t="s">
        <v>3967</v>
      </c>
      <c r="B1500" s="29" t="s">
        <v>3968</v>
      </c>
      <c r="C1500" s="24" t="s">
        <v>556</v>
      </c>
      <c r="D1500" s="64">
        <v>1</v>
      </c>
      <c r="E1500" s="290"/>
      <c r="F1500" s="103">
        <f t="shared" si="43"/>
        <v>0</v>
      </c>
      <c r="K1500" s="354"/>
    </row>
    <row r="1501" spans="1:11" ht="27.75" customHeight="1" outlineLevel="2">
      <c r="A1501" s="52" t="s">
        <v>3969</v>
      </c>
      <c r="B1501" s="29" t="s">
        <v>3970</v>
      </c>
      <c r="C1501" s="24" t="s">
        <v>556</v>
      </c>
      <c r="D1501" s="64">
        <v>1</v>
      </c>
      <c r="E1501" s="290"/>
      <c r="F1501" s="103">
        <f t="shared" si="43"/>
        <v>0</v>
      </c>
      <c r="K1501" s="354"/>
    </row>
    <row r="1502" spans="1:11" ht="27.75" customHeight="1" outlineLevel="2">
      <c r="A1502" s="52" t="s">
        <v>3971</v>
      </c>
      <c r="B1502" s="29" t="s">
        <v>3972</v>
      </c>
      <c r="C1502" s="24" t="s">
        <v>556</v>
      </c>
      <c r="D1502" s="64">
        <v>1</v>
      </c>
      <c r="E1502" s="290"/>
      <c r="F1502" s="103">
        <f t="shared" si="43"/>
        <v>0</v>
      </c>
      <c r="K1502" s="354"/>
    </row>
    <row r="1503" spans="1:11" ht="27.75" customHeight="1" outlineLevel="2">
      <c r="A1503" s="52" t="s">
        <v>3973</v>
      </c>
      <c r="B1503" s="29" t="s">
        <v>3974</v>
      </c>
      <c r="C1503" s="24" t="s">
        <v>556</v>
      </c>
      <c r="D1503" s="64">
        <v>1</v>
      </c>
      <c r="E1503" s="290"/>
      <c r="F1503" s="103">
        <f t="shared" si="43"/>
        <v>0</v>
      </c>
      <c r="K1503" s="354"/>
    </row>
    <row r="1504" spans="1:11" ht="27.75" customHeight="1" outlineLevel="2">
      <c r="A1504" s="52" t="s">
        <v>3975</v>
      </c>
      <c r="B1504" s="29" t="s">
        <v>3976</v>
      </c>
      <c r="C1504" s="24" t="s">
        <v>556</v>
      </c>
      <c r="D1504" s="64">
        <v>1</v>
      </c>
      <c r="E1504" s="290"/>
      <c r="F1504" s="103">
        <f t="shared" si="43"/>
        <v>0</v>
      </c>
      <c r="K1504" s="354"/>
    </row>
    <row r="1505" spans="1:11" ht="27.75" customHeight="1" outlineLevel="2">
      <c r="A1505" s="52" t="s">
        <v>3977</v>
      </c>
      <c r="B1505" s="29" t="s">
        <v>3978</v>
      </c>
      <c r="C1505" s="24" t="s">
        <v>556</v>
      </c>
      <c r="D1505" s="64">
        <v>1</v>
      </c>
      <c r="E1505" s="290"/>
      <c r="F1505" s="103">
        <f t="shared" si="43"/>
        <v>0</v>
      </c>
      <c r="K1505" s="354"/>
    </row>
    <row r="1506" spans="1:11" ht="27.75" customHeight="1" outlineLevel="2">
      <c r="A1506" s="52" t="s">
        <v>3979</v>
      </c>
      <c r="B1506" s="29" t="s">
        <v>3980</v>
      </c>
      <c r="C1506" s="24" t="s">
        <v>556</v>
      </c>
      <c r="D1506" s="64">
        <v>1</v>
      </c>
      <c r="E1506" s="290"/>
      <c r="F1506" s="103">
        <f t="shared" si="43"/>
        <v>0</v>
      </c>
      <c r="K1506" s="354"/>
    </row>
    <row r="1507" spans="1:11" ht="27.75" customHeight="1" outlineLevel="2">
      <c r="A1507" s="52" t="s">
        <v>3981</v>
      </c>
      <c r="B1507" s="29" t="s">
        <v>3982</v>
      </c>
      <c r="C1507" s="24" t="s">
        <v>556</v>
      </c>
      <c r="D1507" s="64">
        <v>1</v>
      </c>
      <c r="E1507" s="290"/>
      <c r="F1507" s="103">
        <f t="shared" si="43"/>
        <v>0</v>
      </c>
      <c r="K1507" s="354"/>
    </row>
    <row r="1508" spans="1:11" ht="27.75" customHeight="1" outlineLevel="2">
      <c r="A1508" s="52" t="s">
        <v>3983</v>
      </c>
      <c r="B1508" s="29" t="s">
        <v>3984</v>
      </c>
      <c r="C1508" s="24" t="s">
        <v>556</v>
      </c>
      <c r="D1508" s="64">
        <v>1</v>
      </c>
      <c r="E1508" s="290"/>
      <c r="F1508" s="103">
        <f t="shared" si="43"/>
        <v>0</v>
      </c>
      <c r="K1508" s="354"/>
    </row>
    <row r="1509" spans="1:11" ht="27.75" customHeight="1" outlineLevel="2">
      <c r="A1509" s="52" t="s">
        <v>3985</v>
      </c>
      <c r="B1509" s="29" t="s">
        <v>3986</v>
      </c>
      <c r="C1509" s="24" t="s">
        <v>556</v>
      </c>
      <c r="D1509" s="64">
        <v>1</v>
      </c>
      <c r="E1509" s="290"/>
      <c r="F1509" s="103">
        <f t="shared" si="43"/>
        <v>0</v>
      </c>
      <c r="K1509" s="354"/>
    </row>
    <row r="1510" spans="1:11" ht="27.75" customHeight="1" outlineLevel="2">
      <c r="A1510" s="52" t="s">
        <v>3987</v>
      </c>
      <c r="B1510" s="29" t="s">
        <v>3988</v>
      </c>
      <c r="C1510" s="24" t="s">
        <v>556</v>
      </c>
      <c r="D1510" s="64">
        <v>1</v>
      </c>
      <c r="E1510" s="290"/>
      <c r="F1510" s="103">
        <f t="shared" si="43"/>
        <v>0</v>
      </c>
      <c r="K1510" s="354"/>
    </row>
    <row r="1511" spans="1:11" ht="27.75" customHeight="1" outlineLevel="2">
      <c r="A1511" s="52" t="s">
        <v>3989</v>
      </c>
      <c r="B1511" s="29" t="s">
        <v>3990</v>
      </c>
      <c r="C1511" s="24" t="s">
        <v>556</v>
      </c>
      <c r="D1511" s="64">
        <v>1</v>
      </c>
      <c r="E1511" s="290"/>
      <c r="F1511" s="103">
        <f t="shared" si="43"/>
        <v>0</v>
      </c>
      <c r="K1511" s="354"/>
    </row>
    <row r="1512" spans="1:11" ht="27.75" customHeight="1" outlineLevel="2">
      <c r="A1512" s="52" t="s">
        <v>3991</v>
      </c>
      <c r="B1512" s="29" t="s">
        <v>3992</v>
      </c>
      <c r="C1512" s="24" t="s">
        <v>556</v>
      </c>
      <c r="D1512" s="64">
        <v>1</v>
      </c>
      <c r="E1512" s="290"/>
      <c r="F1512" s="103">
        <f t="shared" si="43"/>
        <v>0</v>
      </c>
      <c r="K1512" s="354"/>
    </row>
    <row r="1513" spans="1:11" ht="27.75" customHeight="1" outlineLevel="2">
      <c r="A1513" s="52" t="s">
        <v>3993</v>
      </c>
      <c r="B1513" s="29" t="s">
        <v>3994</v>
      </c>
      <c r="C1513" s="24" t="s">
        <v>556</v>
      </c>
      <c r="D1513" s="64">
        <v>1</v>
      </c>
      <c r="E1513" s="290"/>
      <c r="F1513" s="103">
        <f t="shared" si="43"/>
        <v>0</v>
      </c>
      <c r="K1513" s="354"/>
    </row>
    <row r="1514" spans="1:11" ht="27.75" customHeight="1" outlineLevel="2">
      <c r="A1514" s="52" t="s">
        <v>3995</v>
      </c>
      <c r="B1514" s="29" t="s">
        <v>3996</v>
      </c>
      <c r="C1514" s="24" t="s">
        <v>556</v>
      </c>
      <c r="D1514" s="64">
        <v>1</v>
      </c>
      <c r="E1514" s="290"/>
      <c r="F1514" s="103">
        <f t="shared" si="43"/>
        <v>0</v>
      </c>
      <c r="K1514" s="354"/>
    </row>
    <row r="1515" spans="1:11" ht="27.75" customHeight="1" outlineLevel="2">
      <c r="A1515" s="52" t="s">
        <v>3997</v>
      </c>
      <c r="B1515" s="29" t="s">
        <v>3998</v>
      </c>
      <c r="C1515" s="24" t="s">
        <v>556</v>
      </c>
      <c r="D1515" s="64">
        <v>1</v>
      </c>
      <c r="E1515" s="290"/>
      <c r="F1515" s="103">
        <f t="shared" si="43"/>
        <v>0</v>
      </c>
      <c r="K1515" s="354"/>
    </row>
    <row r="1516" spans="1:11" ht="27.75" customHeight="1" outlineLevel="2">
      <c r="A1516" s="52" t="s">
        <v>3999</v>
      </c>
      <c r="B1516" s="29" t="s">
        <v>4000</v>
      </c>
      <c r="C1516" s="24" t="s">
        <v>556</v>
      </c>
      <c r="D1516" s="64">
        <v>1</v>
      </c>
      <c r="E1516" s="290"/>
      <c r="F1516" s="103">
        <f t="shared" si="43"/>
        <v>0</v>
      </c>
      <c r="K1516" s="354"/>
    </row>
    <row r="1517" spans="1:11" ht="27.75" customHeight="1" outlineLevel="2">
      <c r="A1517" s="52" t="s">
        <v>4001</v>
      </c>
      <c r="B1517" s="29" t="s">
        <v>4002</v>
      </c>
      <c r="C1517" s="24" t="s">
        <v>556</v>
      </c>
      <c r="D1517" s="64">
        <v>1</v>
      </c>
      <c r="E1517" s="290"/>
      <c r="F1517" s="103">
        <f t="shared" si="43"/>
        <v>0</v>
      </c>
      <c r="K1517" s="354"/>
    </row>
    <row r="1518" spans="1:11" ht="27.75" customHeight="1" outlineLevel="2">
      <c r="A1518" s="52" t="s">
        <v>4003</v>
      </c>
      <c r="B1518" s="29" t="s">
        <v>4004</v>
      </c>
      <c r="C1518" s="24" t="s">
        <v>556</v>
      </c>
      <c r="D1518" s="64">
        <v>1</v>
      </c>
      <c r="E1518" s="290"/>
      <c r="F1518" s="103">
        <f t="shared" si="43"/>
        <v>0</v>
      </c>
      <c r="K1518" s="354"/>
    </row>
    <row r="1519" spans="1:11" ht="27.75" customHeight="1" outlineLevel="2">
      <c r="A1519" s="52" t="s">
        <v>4005</v>
      </c>
      <c r="B1519" s="29" t="s">
        <v>4006</v>
      </c>
      <c r="C1519" s="24" t="s">
        <v>556</v>
      </c>
      <c r="D1519" s="64">
        <v>1</v>
      </c>
      <c r="E1519" s="290"/>
      <c r="F1519" s="103">
        <f t="shared" si="43"/>
        <v>0</v>
      </c>
      <c r="K1519" s="354"/>
    </row>
    <row r="1520" spans="1:11" ht="27.75" customHeight="1" outlineLevel="2">
      <c r="A1520" s="52" t="s">
        <v>4007</v>
      </c>
      <c r="B1520" s="29" t="s">
        <v>4008</v>
      </c>
      <c r="C1520" s="24" t="s">
        <v>556</v>
      </c>
      <c r="D1520" s="64">
        <v>1</v>
      </c>
      <c r="E1520" s="290"/>
      <c r="F1520" s="103">
        <f t="shared" si="43"/>
        <v>0</v>
      </c>
      <c r="K1520" s="354"/>
    </row>
    <row r="1521" spans="1:11" ht="27.75" customHeight="1" outlineLevel="2">
      <c r="A1521" s="52" t="s">
        <v>4009</v>
      </c>
      <c r="B1521" s="29" t="s">
        <v>4010</v>
      </c>
      <c r="C1521" s="24" t="s">
        <v>556</v>
      </c>
      <c r="D1521" s="64">
        <v>1</v>
      </c>
      <c r="E1521" s="290"/>
      <c r="F1521" s="103">
        <f t="shared" si="43"/>
        <v>0</v>
      </c>
      <c r="K1521" s="354"/>
    </row>
    <row r="1522" spans="1:11" ht="27.75" customHeight="1" outlineLevel="2">
      <c r="A1522" s="52" t="s">
        <v>4011</v>
      </c>
      <c r="B1522" s="29" t="s">
        <v>4012</v>
      </c>
      <c r="C1522" s="24" t="s">
        <v>556</v>
      </c>
      <c r="D1522" s="64">
        <v>1</v>
      </c>
      <c r="E1522" s="290"/>
      <c r="F1522" s="103">
        <f t="shared" si="43"/>
        <v>0</v>
      </c>
      <c r="K1522" s="354"/>
    </row>
    <row r="1523" spans="1:11" ht="27.75" customHeight="1" outlineLevel="2">
      <c r="A1523" s="52" t="s">
        <v>4013</v>
      </c>
      <c r="B1523" s="29" t="s">
        <v>4014</v>
      </c>
      <c r="C1523" s="24" t="s">
        <v>556</v>
      </c>
      <c r="D1523" s="64">
        <v>1</v>
      </c>
      <c r="E1523" s="290"/>
      <c r="F1523" s="103">
        <f t="shared" si="43"/>
        <v>0</v>
      </c>
      <c r="K1523" s="354"/>
    </row>
    <row r="1524" spans="1:11" ht="27.75" customHeight="1" outlineLevel="2">
      <c r="A1524" s="52" t="s">
        <v>4015</v>
      </c>
      <c r="B1524" s="29" t="s">
        <v>4016</v>
      </c>
      <c r="C1524" s="24" t="s">
        <v>556</v>
      </c>
      <c r="D1524" s="64">
        <v>1</v>
      </c>
      <c r="E1524" s="290"/>
      <c r="F1524" s="103">
        <f t="shared" si="43"/>
        <v>0</v>
      </c>
      <c r="K1524" s="354"/>
    </row>
    <row r="1525" spans="1:11" ht="27.75" customHeight="1" outlineLevel="2">
      <c r="A1525" s="52" t="s">
        <v>4017</v>
      </c>
      <c r="B1525" s="29" t="s">
        <v>4018</v>
      </c>
      <c r="C1525" s="24" t="s">
        <v>556</v>
      </c>
      <c r="D1525" s="64">
        <v>1</v>
      </c>
      <c r="E1525" s="290"/>
      <c r="F1525" s="103">
        <f t="shared" si="43"/>
        <v>0</v>
      </c>
      <c r="K1525" s="354"/>
    </row>
    <row r="1526" spans="1:11" ht="27.75" customHeight="1" outlineLevel="2">
      <c r="A1526" s="52" t="s">
        <v>4019</v>
      </c>
      <c r="B1526" s="29" t="s">
        <v>4020</v>
      </c>
      <c r="C1526" s="24" t="s">
        <v>556</v>
      </c>
      <c r="D1526" s="64">
        <v>1</v>
      </c>
      <c r="E1526" s="290"/>
      <c r="F1526" s="103">
        <f t="shared" si="43"/>
        <v>0</v>
      </c>
      <c r="K1526" s="354"/>
    </row>
    <row r="1527" spans="1:11" ht="27.75" customHeight="1" outlineLevel="2">
      <c r="A1527" s="52" t="s">
        <v>4021</v>
      </c>
      <c r="B1527" s="29" t="s">
        <v>4022</v>
      </c>
      <c r="C1527" s="24" t="s">
        <v>556</v>
      </c>
      <c r="D1527" s="64">
        <v>1</v>
      </c>
      <c r="E1527" s="290"/>
      <c r="F1527" s="103">
        <f t="shared" si="43"/>
        <v>0</v>
      </c>
      <c r="K1527" s="354"/>
    </row>
    <row r="1528" spans="1:11" ht="27.75" customHeight="1" outlineLevel="2">
      <c r="A1528" s="52" t="s">
        <v>4023</v>
      </c>
      <c r="B1528" s="29" t="s">
        <v>4024</v>
      </c>
      <c r="C1528" s="24" t="s">
        <v>556</v>
      </c>
      <c r="D1528" s="64">
        <v>1</v>
      </c>
      <c r="E1528" s="290"/>
      <c r="F1528" s="103">
        <f t="shared" si="43"/>
        <v>0</v>
      </c>
      <c r="K1528" s="354"/>
    </row>
    <row r="1529" spans="1:11" ht="27.75" customHeight="1" outlineLevel="2">
      <c r="A1529" s="52" t="s">
        <v>4025</v>
      </c>
      <c r="B1529" s="29" t="s">
        <v>4026</v>
      </c>
      <c r="C1529" s="24" t="s">
        <v>556</v>
      </c>
      <c r="D1529" s="64">
        <v>1</v>
      </c>
      <c r="E1529" s="290"/>
      <c r="F1529" s="103">
        <f t="shared" si="43"/>
        <v>0</v>
      </c>
      <c r="K1529" s="354"/>
    </row>
    <row r="1530" spans="1:11" ht="27.75" customHeight="1" outlineLevel="2">
      <c r="A1530" s="52" t="s">
        <v>4027</v>
      </c>
      <c r="B1530" s="29" t="s">
        <v>4028</v>
      </c>
      <c r="C1530" s="24" t="s">
        <v>556</v>
      </c>
      <c r="D1530" s="64">
        <v>1</v>
      </c>
      <c r="E1530" s="290"/>
      <c r="F1530" s="103">
        <f t="shared" si="43"/>
        <v>0</v>
      </c>
      <c r="K1530" s="354"/>
    </row>
    <row r="1531" spans="1:11" ht="27.75" customHeight="1" outlineLevel="2">
      <c r="A1531" s="52" t="s">
        <v>4029</v>
      </c>
      <c r="B1531" s="29" t="s">
        <v>4030</v>
      </c>
      <c r="C1531" s="24" t="s">
        <v>556</v>
      </c>
      <c r="D1531" s="64">
        <v>1</v>
      </c>
      <c r="E1531" s="290"/>
      <c r="F1531" s="103">
        <f t="shared" si="43"/>
        <v>0</v>
      </c>
      <c r="K1531" s="354"/>
    </row>
    <row r="1532" spans="1:11" ht="27.75" customHeight="1" outlineLevel="2">
      <c r="A1532" s="52" t="s">
        <v>4031</v>
      </c>
      <c r="B1532" s="29" t="s">
        <v>4032</v>
      </c>
      <c r="C1532" s="24" t="s">
        <v>556</v>
      </c>
      <c r="D1532" s="64">
        <v>1</v>
      </c>
      <c r="E1532" s="290"/>
      <c r="F1532" s="103">
        <f t="shared" si="43"/>
        <v>0</v>
      </c>
      <c r="K1532" s="354"/>
    </row>
    <row r="1533" spans="1:11" ht="27.75" customHeight="1" outlineLevel="2">
      <c r="A1533" s="52" t="s">
        <v>4033</v>
      </c>
      <c r="B1533" s="29" t="s">
        <v>4034</v>
      </c>
      <c r="C1533" s="24" t="s">
        <v>556</v>
      </c>
      <c r="D1533" s="64">
        <v>1</v>
      </c>
      <c r="E1533" s="290"/>
      <c r="F1533" s="103">
        <f t="shared" si="43"/>
        <v>0</v>
      </c>
      <c r="K1533" s="354"/>
    </row>
    <row r="1534" spans="1:11" ht="27.75" customHeight="1" outlineLevel="2">
      <c r="A1534" s="52" t="s">
        <v>4035</v>
      </c>
      <c r="B1534" s="29" t="s">
        <v>4036</v>
      </c>
      <c r="C1534" s="24" t="s">
        <v>556</v>
      </c>
      <c r="D1534" s="64">
        <v>1</v>
      </c>
      <c r="E1534" s="290"/>
      <c r="F1534" s="103">
        <f t="shared" ref="F1534:F1597" si="44">TRUNC(D1534*E1534,2)</f>
        <v>0</v>
      </c>
      <c r="K1534" s="354"/>
    </row>
    <row r="1535" spans="1:11" ht="27.75" customHeight="1" outlineLevel="2">
      <c r="A1535" s="52" t="s">
        <v>4037</v>
      </c>
      <c r="B1535" s="29" t="s">
        <v>4038</v>
      </c>
      <c r="C1535" s="24"/>
      <c r="D1535" s="64">
        <v>1</v>
      </c>
      <c r="E1535" s="290"/>
      <c r="F1535" s="103">
        <f t="shared" si="44"/>
        <v>0</v>
      </c>
      <c r="K1535" s="354"/>
    </row>
    <row r="1536" spans="1:11" ht="27.75" customHeight="1" outlineLevel="2">
      <c r="A1536" s="52" t="s">
        <v>4039</v>
      </c>
      <c r="B1536" s="29" t="s">
        <v>4040</v>
      </c>
      <c r="C1536" s="24" t="s">
        <v>556</v>
      </c>
      <c r="D1536" s="64">
        <v>1</v>
      </c>
      <c r="E1536" s="290"/>
      <c r="F1536" s="103">
        <f t="shared" si="44"/>
        <v>0</v>
      </c>
      <c r="K1536" s="354"/>
    </row>
    <row r="1537" spans="1:11" ht="27.75" customHeight="1" outlineLevel="2">
      <c r="A1537" s="52" t="s">
        <v>4041</v>
      </c>
      <c r="B1537" s="29" t="s">
        <v>4042</v>
      </c>
      <c r="C1537" s="24" t="s">
        <v>556</v>
      </c>
      <c r="D1537" s="64">
        <v>1</v>
      </c>
      <c r="E1537" s="290"/>
      <c r="F1537" s="103">
        <f t="shared" si="44"/>
        <v>0</v>
      </c>
      <c r="K1537" s="354"/>
    </row>
    <row r="1538" spans="1:11" ht="27.75" customHeight="1" outlineLevel="2">
      <c r="A1538" s="52" t="s">
        <v>4043</v>
      </c>
      <c r="B1538" s="29" t="s">
        <v>4044</v>
      </c>
      <c r="C1538" s="24" t="s">
        <v>556</v>
      </c>
      <c r="D1538" s="64">
        <v>1</v>
      </c>
      <c r="E1538" s="290"/>
      <c r="F1538" s="103">
        <f t="shared" si="44"/>
        <v>0</v>
      </c>
      <c r="K1538" s="354"/>
    </row>
    <row r="1539" spans="1:11" ht="27.75" customHeight="1" outlineLevel="2">
      <c r="A1539" s="52" t="s">
        <v>4045</v>
      </c>
      <c r="B1539" s="29" t="s">
        <v>4046</v>
      </c>
      <c r="C1539" s="24" t="s">
        <v>556</v>
      </c>
      <c r="D1539" s="64">
        <v>1</v>
      </c>
      <c r="E1539" s="290"/>
      <c r="F1539" s="103">
        <f t="shared" si="44"/>
        <v>0</v>
      </c>
      <c r="K1539" s="354"/>
    </row>
    <row r="1540" spans="1:11" ht="27.75" customHeight="1" outlineLevel="2">
      <c r="A1540" s="52" t="s">
        <v>4047</v>
      </c>
      <c r="B1540" s="29" t="s">
        <v>4048</v>
      </c>
      <c r="C1540" s="24" t="s">
        <v>556</v>
      </c>
      <c r="D1540" s="64">
        <v>1</v>
      </c>
      <c r="E1540" s="290"/>
      <c r="F1540" s="103">
        <f t="shared" si="44"/>
        <v>0</v>
      </c>
      <c r="K1540" s="354"/>
    </row>
    <row r="1541" spans="1:11" ht="27.75" customHeight="1" outlineLevel="2">
      <c r="A1541" s="52" t="s">
        <v>4049</v>
      </c>
      <c r="B1541" s="29" t="s">
        <v>4050</v>
      </c>
      <c r="C1541" s="24" t="s">
        <v>556</v>
      </c>
      <c r="D1541" s="64">
        <v>1</v>
      </c>
      <c r="E1541" s="290"/>
      <c r="F1541" s="103">
        <f t="shared" si="44"/>
        <v>0</v>
      </c>
      <c r="K1541" s="354"/>
    </row>
    <row r="1542" spans="1:11" ht="27.75" customHeight="1" outlineLevel="2">
      <c r="A1542" s="52" t="s">
        <v>4051</v>
      </c>
      <c r="B1542" s="29" t="s">
        <v>4052</v>
      </c>
      <c r="C1542" s="24" t="s">
        <v>556</v>
      </c>
      <c r="D1542" s="64">
        <v>1</v>
      </c>
      <c r="E1542" s="290"/>
      <c r="F1542" s="103">
        <f t="shared" si="44"/>
        <v>0</v>
      </c>
      <c r="K1542" s="354"/>
    </row>
    <row r="1543" spans="1:11" ht="27.75" customHeight="1" outlineLevel="2">
      <c r="A1543" s="52" t="s">
        <v>4053</v>
      </c>
      <c r="B1543" s="29" t="s">
        <v>4054</v>
      </c>
      <c r="C1543" s="24" t="s">
        <v>556</v>
      </c>
      <c r="D1543" s="64">
        <v>1</v>
      </c>
      <c r="E1543" s="290"/>
      <c r="F1543" s="103">
        <f t="shared" si="44"/>
        <v>0</v>
      </c>
      <c r="K1543" s="354"/>
    </row>
    <row r="1544" spans="1:11" ht="27.75" customHeight="1" outlineLevel="2">
      <c r="A1544" s="52" t="s">
        <v>4055</v>
      </c>
      <c r="B1544" s="29" t="s">
        <v>4056</v>
      </c>
      <c r="C1544" s="24" t="s">
        <v>556</v>
      </c>
      <c r="D1544" s="64">
        <v>1</v>
      </c>
      <c r="E1544" s="290"/>
      <c r="F1544" s="103">
        <f t="shared" si="44"/>
        <v>0</v>
      </c>
      <c r="K1544" s="354"/>
    </row>
    <row r="1545" spans="1:11" ht="27.75" customHeight="1" outlineLevel="2">
      <c r="A1545" s="52" t="s">
        <v>4057</v>
      </c>
      <c r="B1545" s="29" t="s">
        <v>4058</v>
      </c>
      <c r="C1545" s="24" t="s">
        <v>556</v>
      </c>
      <c r="D1545" s="64">
        <v>1</v>
      </c>
      <c r="E1545" s="290"/>
      <c r="F1545" s="103">
        <f t="shared" si="44"/>
        <v>0</v>
      </c>
      <c r="K1545" s="354"/>
    </row>
    <row r="1546" spans="1:11" ht="27.75" customHeight="1" outlineLevel="2">
      <c r="A1546" s="52" t="s">
        <v>4059</v>
      </c>
      <c r="B1546" s="29" t="s">
        <v>4060</v>
      </c>
      <c r="C1546" s="24" t="s">
        <v>556</v>
      </c>
      <c r="D1546" s="64">
        <v>1</v>
      </c>
      <c r="E1546" s="290"/>
      <c r="F1546" s="103">
        <f t="shared" si="44"/>
        <v>0</v>
      </c>
      <c r="K1546" s="354"/>
    </row>
    <row r="1547" spans="1:11" ht="27.75" customHeight="1" outlineLevel="2">
      <c r="A1547" s="52" t="s">
        <v>4061</v>
      </c>
      <c r="B1547" s="29" t="s">
        <v>4062</v>
      </c>
      <c r="C1547" s="24" t="s">
        <v>556</v>
      </c>
      <c r="D1547" s="64">
        <v>1</v>
      </c>
      <c r="E1547" s="290"/>
      <c r="F1547" s="103">
        <f t="shared" si="44"/>
        <v>0</v>
      </c>
      <c r="K1547" s="354"/>
    </row>
    <row r="1548" spans="1:11" ht="27.75" customHeight="1" outlineLevel="2">
      <c r="A1548" s="52" t="s">
        <v>4063</v>
      </c>
      <c r="B1548" s="29" t="s">
        <v>4064</v>
      </c>
      <c r="C1548" s="24" t="s">
        <v>556</v>
      </c>
      <c r="D1548" s="64">
        <v>1</v>
      </c>
      <c r="E1548" s="290"/>
      <c r="F1548" s="103">
        <f t="shared" si="44"/>
        <v>0</v>
      </c>
      <c r="K1548" s="354"/>
    </row>
    <row r="1549" spans="1:11" ht="27.75" customHeight="1" outlineLevel="2">
      <c r="A1549" s="52" t="s">
        <v>4065</v>
      </c>
      <c r="B1549" s="29" t="s">
        <v>4066</v>
      </c>
      <c r="C1549" s="24" t="s">
        <v>556</v>
      </c>
      <c r="D1549" s="64">
        <v>1</v>
      </c>
      <c r="E1549" s="290"/>
      <c r="F1549" s="103">
        <f t="shared" si="44"/>
        <v>0</v>
      </c>
      <c r="K1549" s="354"/>
    </row>
    <row r="1550" spans="1:11" ht="27.75" customHeight="1" outlineLevel="2">
      <c r="A1550" s="52" t="s">
        <v>4067</v>
      </c>
      <c r="B1550" s="29" t="s">
        <v>4068</v>
      </c>
      <c r="C1550" s="24" t="s">
        <v>556</v>
      </c>
      <c r="D1550" s="64">
        <v>1</v>
      </c>
      <c r="E1550" s="290"/>
      <c r="F1550" s="103">
        <f t="shared" si="44"/>
        <v>0</v>
      </c>
      <c r="K1550" s="354"/>
    </row>
    <row r="1551" spans="1:11" ht="27.75" customHeight="1" outlineLevel="2">
      <c r="A1551" s="52" t="s">
        <v>4069</v>
      </c>
      <c r="B1551" s="29" t="s">
        <v>4070</v>
      </c>
      <c r="C1551" s="24" t="s">
        <v>556</v>
      </c>
      <c r="D1551" s="64">
        <v>1</v>
      </c>
      <c r="E1551" s="290"/>
      <c r="F1551" s="103">
        <f t="shared" si="44"/>
        <v>0</v>
      </c>
      <c r="K1551" s="354"/>
    </row>
    <row r="1552" spans="1:11" ht="27.75" customHeight="1" outlineLevel="2">
      <c r="A1552" s="52" t="s">
        <v>4071</v>
      </c>
      <c r="B1552" s="29" t="s">
        <v>4072</v>
      </c>
      <c r="C1552" s="24" t="s">
        <v>556</v>
      </c>
      <c r="D1552" s="64">
        <v>1</v>
      </c>
      <c r="E1552" s="290"/>
      <c r="F1552" s="103">
        <f t="shared" si="44"/>
        <v>0</v>
      </c>
      <c r="K1552" s="354"/>
    </row>
    <row r="1553" spans="1:11" ht="27.75" customHeight="1" outlineLevel="2">
      <c r="A1553" s="52" t="s">
        <v>4073</v>
      </c>
      <c r="B1553" s="29" t="s">
        <v>4074</v>
      </c>
      <c r="C1553" s="24" t="s">
        <v>556</v>
      </c>
      <c r="D1553" s="64">
        <v>1</v>
      </c>
      <c r="E1553" s="290"/>
      <c r="F1553" s="103">
        <f t="shared" si="44"/>
        <v>0</v>
      </c>
      <c r="K1553" s="354"/>
    </row>
    <row r="1554" spans="1:11" ht="27.75" customHeight="1" outlineLevel="2">
      <c r="A1554" s="52" t="s">
        <v>4075</v>
      </c>
      <c r="B1554" s="29" t="s">
        <v>4076</v>
      </c>
      <c r="C1554" s="24" t="s">
        <v>556</v>
      </c>
      <c r="D1554" s="64">
        <v>1</v>
      </c>
      <c r="E1554" s="290"/>
      <c r="F1554" s="103">
        <f t="shared" si="44"/>
        <v>0</v>
      </c>
      <c r="K1554" s="354"/>
    </row>
    <row r="1555" spans="1:11" ht="27.75" customHeight="1" outlineLevel="2">
      <c r="A1555" s="52" t="s">
        <v>4077</v>
      </c>
      <c r="B1555" s="29" t="s">
        <v>4078</v>
      </c>
      <c r="C1555" s="24" t="s">
        <v>556</v>
      </c>
      <c r="D1555" s="64">
        <v>1</v>
      </c>
      <c r="E1555" s="290"/>
      <c r="F1555" s="103">
        <f t="shared" si="44"/>
        <v>0</v>
      </c>
      <c r="K1555" s="354"/>
    </row>
    <row r="1556" spans="1:11" ht="27.75" customHeight="1" outlineLevel="2">
      <c r="A1556" s="52" t="s">
        <v>4079</v>
      </c>
      <c r="B1556" s="29" t="s">
        <v>4080</v>
      </c>
      <c r="C1556" s="24" t="s">
        <v>556</v>
      </c>
      <c r="D1556" s="64">
        <v>1</v>
      </c>
      <c r="E1556" s="290"/>
      <c r="F1556" s="103">
        <f t="shared" si="44"/>
        <v>0</v>
      </c>
      <c r="K1556" s="354"/>
    </row>
    <row r="1557" spans="1:11" ht="27.75" customHeight="1" outlineLevel="2">
      <c r="A1557" s="52" t="s">
        <v>4081</v>
      </c>
      <c r="B1557" s="29" t="s">
        <v>4082</v>
      </c>
      <c r="C1557" s="24" t="s">
        <v>556</v>
      </c>
      <c r="D1557" s="64">
        <v>1</v>
      </c>
      <c r="E1557" s="290"/>
      <c r="F1557" s="103">
        <f t="shared" si="44"/>
        <v>0</v>
      </c>
      <c r="K1557" s="354"/>
    </row>
    <row r="1558" spans="1:11" ht="27.75" customHeight="1" outlineLevel="2">
      <c r="A1558" s="52" t="s">
        <v>4083</v>
      </c>
      <c r="B1558" s="29" t="s">
        <v>4084</v>
      </c>
      <c r="C1558" s="24" t="s">
        <v>556</v>
      </c>
      <c r="D1558" s="64">
        <v>1</v>
      </c>
      <c r="E1558" s="290"/>
      <c r="F1558" s="103">
        <f t="shared" si="44"/>
        <v>0</v>
      </c>
      <c r="K1558" s="354"/>
    </row>
    <row r="1559" spans="1:11" ht="27.75" customHeight="1" outlineLevel="2">
      <c r="A1559" s="52" t="s">
        <v>4085</v>
      </c>
      <c r="B1559" s="29" t="s">
        <v>4086</v>
      </c>
      <c r="C1559" s="24" t="s">
        <v>556</v>
      </c>
      <c r="D1559" s="64">
        <v>1</v>
      </c>
      <c r="E1559" s="290"/>
      <c r="F1559" s="103">
        <f t="shared" si="44"/>
        <v>0</v>
      </c>
      <c r="K1559" s="354"/>
    </row>
    <row r="1560" spans="1:11" ht="27.75" customHeight="1" outlineLevel="2">
      <c r="A1560" s="52" t="s">
        <v>4087</v>
      </c>
      <c r="B1560" s="29" t="s">
        <v>4088</v>
      </c>
      <c r="C1560" s="24" t="s">
        <v>556</v>
      </c>
      <c r="D1560" s="64">
        <v>1</v>
      </c>
      <c r="E1560" s="290"/>
      <c r="F1560" s="103">
        <f t="shared" si="44"/>
        <v>0</v>
      </c>
      <c r="K1560" s="354"/>
    </row>
    <row r="1561" spans="1:11" ht="27.75" customHeight="1" outlineLevel="2">
      <c r="A1561" s="52" t="s">
        <v>4089</v>
      </c>
      <c r="B1561" s="29" t="s">
        <v>4090</v>
      </c>
      <c r="C1561" s="24" t="s">
        <v>556</v>
      </c>
      <c r="D1561" s="64">
        <v>1</v>
      </c>
      <c r="E1561" s="290"/>
      <c r="F1561" s="103">
        <f t="shared" si="44"/>
        <v>0</v>
      </c>
      <c r="K1561" s="354"/>
    </row>
    <row r="1562" spans="1:11" ht="27.75" customHeight="1" outlineLevel="2">
      <c r="A1562" s="52" t="s">
        <v>4091</v>
      </c>
      <c r="B1562" s="29" t="s">
        <v>4092</v>
      </c>
      <c r="C1562" s="24" t="s">
        <v>556</v>
      </c>
      <c r="D1562" s="64">
        <v>1</v>
      </c>
      <c r="E1562" s="290"/>
      <c r="F1562" s="103">
        <f t="shared" si="44"/>
        <v>0</v>
      </c>
      <c r="K1562" s="354"/>
    </row>
    <row r="1563" spans="1:11" ht="27.75" customHeight="1" outlineLevel="2">
      <c r="A1563" s="52" t="s">
        <v>4093</v>
      </c>
      <c r="B1563" s="29" t="s">
        <v>4094</v>
      </c>
      <c r="C1563" s="24" t="s">
        <v>556</v>
      </c>
      <c r="D1563" s="64">
        <v>1</v>
      </c>
      <c r="E1563" s="290"/>
      <c r="F1563" s="103">
        <f t="shared" si="44"/>
        <v>0</v>
      </c>
      <c r="K1563" s="354"/>
    </row>
    <row r="1564" spans="1:11" ht="27.75" customHeight="1" outlineLevel="2">
      <c r="A1564" s="52" t="s">
        <v>4095</v>
      </c>
      <c r="B1564" s="29" t="s">
        <v>4096</v>
      </c>
      <c r="C1564" s="24" t="s">
        <v>556</v>
      </c>
      <c r="D1564" s="64">
        <v>1</v>
      </c>
      <c r="E1564" s="290"/>
      <c r="F1564" s="103">
        <f t="shared" si="44"/>
        <v>0</v>
      </c>
      <c r="K1564" s="354"/>
    </row>
    <row r="1565" spans="1:11" ht="27.75" customHeight="1" outlineLevel="2">
      <c r="A1565" s="52" t="s">
        <v>4097</v>
      </c>
      <c r="B1565" s="29" t="s">
        <v>4098</v>
      </c>
      <c r="C1565" s="24" t="s">
        <v>556</v>
      </c>
      <c r="D1565" s="64">
        <v>1</v>
      </c>
      <c r="E1565" s="290"/>
      <c r="F1565" s="103">
        <f t="shared" si="44"/>
        <v>0</v>
      </c>
      <c r="K1565" s="354"/>
    </row>
    <row r="1566" spans="1:11" ht="27.75" customHeight="1" outlineLevel="2">
      <c r="A1566" s="52" t="s">
        <v>4099</v>
      </c>
      <c r="B1566" s="29" t="s">
        <v>4100</v>
      </c>
      <c r="C1566" s="24" t="s">
        <v>556</v>
      </c>
      <c r="D1566" s="64">
        <v>1</v>
      </c>
      <c r="E1566" s="290"/>
      <c r="F1566" s="103">
        <f t="shared" si="44"/>
        <v>0</v>
      </c>
      <c r="K1566" s="354"/>
    </row>
    <row r="1567" spans="1:11" ht="27.75" customHeight="1" outlineLevel="2">
      <c r="A1567" s="52" t="s">
        <v>4101</v>
      </c>
      <c r="B1567" s="29" t="s">
        <v>4102</v>
      </c>
      <c r="C1567" s="24" t="s">
        <v>556</v>
      </c>
      <c r="D1567" s="64">
        <v>1</v>
      </c>
      <c r="E1567" s="290"/>
      <c r="F1567" s="103">
        <f t="shared" si="44"/>
        <v>0</v>
      </c>
      <c r="K1567" s="354"/>
    </row>
    <row r="1568" spans="1:11" ht="27.75" customHeight="1" outlineLevel="2">
      <c r="A1568" s="52" t="s">
        <v>4103</v>
      </c>
      <c r="B1568" s="29" t="s">
        <v>4104</v>
      </c>
      <c r="C1568" s="24" t="s">
        <v>556</v>
      </c>
      <c r="D1568" s="64">
        <v>1</v>
      </c>
      <c r="E1568" s="290"/>
      <c r="F1568" s="103">
        <f t="shared" si="44"/>
        <v>0</v>
      </c>
      <c r="K1568" s="354"/>
    </row>
    <row r="1569" spans="1:11" ht="27.75" customHeight="1" outlineLevel="2">
      <c r="A1569" s="52" t="s">
        <v>4105</v>
      </c>
      <c r="B1569" s="29" t="s">
        <v>4106</v>
      </c>
      <c r="C1569" s="24" t="s">
        <v>556</v>
      </c>
      <c r="D1569" s="64">
        <v>1</v>
      </c>
      <c r="E1569" s="290"/>
      <c r="F1569" s="103">
        <f t="shared" si="44"/>
        <v>0</v>
      </c>
      <c r="K1569" s="354"/>
    </row>
    <row r="1570" spans="1:11" ht="27.75" customHeight="1" outlineLevel="2">
      <c r="A1570" s="52" t="s">
        <v>4107</v>
      </c>
      <c r="B1570" s="29" t="s">
        <v>4108</v>
      </c>
      <c r="C1570" s="24" t="s">
        <v>556</v>
      </c>
      <c r="D1570" s="64">
        <v>1</v>
      </c>
      <c r="E1570" s="290"/>
      <c r="F1570" s="103">
        <f t="shared" si="44"/>
        <v>0</v>
      </c>
      <c r="K1570" s="354"/>
    </row>
    <row r="1571" spans="1:11" ht="27.75" customHeight="1" outlineLevel="2">
      <c r="A1571" s="52" t="s">
        <v>4109</v>
      </c>
      <c r="B1571" s="29" t="s">
        <v>4110</v>
      </c>
      <c r="C1571" s="24" t="s">
        <v>556</v>
      </c>
      <c r="D1571" s="64">
        <v>1</v>
      </c>
      <c r="E1571" s="290"/>
      <c r="F1571" s="103">
        <f t="shared" si="44"/>
        <v>0</v>
      </c>
      <c r="K1571" s="354"/>
    </row>
    <row r="1572" spans="1:11" ht="27.75" customHeight="1" outlineLevel="2">
      <c r="A1572" s="52" t="s">
        <v>4111</v>
      </c>
      <c r="B1572" s="29" t="s">
        <v>4112</v>
      </c>
      <c r="C1572" s="24" t="s">
        <v>556</v>
      </c>
      <c r="D1572" s="64">
        <v>1</v>
      </c>
      <c r="E1572" s="290"/>
      <c r="F1572" s="103">
        <f t="shared" si="44"/>
        <v>0</v>
      </c>
      <c r="K1572" s="354"/>
    </row>
    <row r="1573" spans="1:11" ht="27.75" customHeight="1" outlineLevel="2">
      <c r="A1573" s="52" t="s">
        <v>4113</v>
      </c>
      <c r="B1573" s="29" t="s">
        <v>4114</v>
      </c>
      <c r="C1573" s="24" t="s">
        <v>556</v>
      </c>
      <c r="D1573" s="64">
        <v>1</v>
      </c>
      <c r="E1573" s="290"/>
      <c r="F1573" s="103">
        <f t="shared" si="44"/>
        <v>0</v>
      </c>
      <c r="K1573" s="354"/>
    </row>
    <row r="1574" spans="1:11" ht="27.75" customHeight="1" outlineLevel="2">
      <c r="A1574" s="52" t="s">
        <v>4115</v>
      </c>
      <c r="B1574" s="29" t="s">
        <v>4116</v>
      </c>
      <c r="C1574" s="24" t="s">
        <v>556</v>
      </c>
      <c r="D1574" s="64">
        <v>1</v>
      </c>
      <c r="E1574" s="290"/>
      <c r="F1574" s="103">
        <f t="shared" si="44"/>
        <v>0</v>
      </c>
      <c r="K1574" s="354"/>
    </row>
    <row r="1575" spans="1:11" ht="27.75" customHeight="1" outlineLevel="2">
      <c r="A1575" s="52" t="s">
        <v>4117</v>
      </c>
      <c r="B1575" s="29" t="s">
        <v>4118</v>
      </c>
      <c r="C1575" s="24" t="s">
        <v>556</v>
      </c>
      <c r="D1575" s="64">
        <v>1</v>
      </c>
      <c r="E1575" s="290"/>
      <c r="F1575" s="103">
        <f t="shared" si="44"/>
        <v>0</v>
      </c>
      <c r="K1575" s="354"/>
    </row>
    <row r="1576" spans="1:11" ht="27.75" customHeight="1" outlineLevel="2">
      <c r="A1576" s="52" t="s">
        <v>4119</v>
      </c>
      <c r="B1576" s="29" t="s">
        <v>4120</v>
      </c>
      <c r="C1576" s="24" t="s">
        <v>556</v>
      </c>
      <c r="D1576" s="64">
        <v>1</v>
      </c>
      <c r="E1576" s="290"/>
      <c r="F1576" s="103">
        <f t="shared" si="44"/>
        <v>0</v>
      </c>
      <c r="K1576" s="354"/>
    </row>
    <row r="1577" spans="1:11" ht="27.75" customHeight="1" outlineLevel="2">
      <c r="A1577" s="52" t="s">
        <v>4121</v>
      </c>
      <c r="B1577" s="29" t="s">
        <v>4122</v>
      </c>
      <c r="C1577" s="24" t="s">
        <v>556</v>
      </c>
      <c r="D1577" s="64">
        <v>1</v>
      </c>
      <c r="E1577" s="290"/>
      <c r="F1577" s="103">
        <f t="shared" si="44"/>
        <v>0</v>
      </c>
      <c r="K1577" s="354"/>
    </row>
    <row r="1578" spans="1:11" ht="27.75" customHeight="1" outlineLevel="2">
      <c r="A1578" s="52" t="s">
        <v>4123</v>
      </c>
      <c r="B1578" s="29" t="s">
        <v>4124</v>
      </c>
      <c r="C1578" s="24" t="s">
        <v>556</v>
      </c>
      <c r="D1578" s="64">
        <v>1</v>
      </c>
      <c r="E1578" s="290"/>
      <c r="F1578" s="103">
        <f t="shared" si="44"/>
        <v>0</v>
      </c>
      <c r="K1578" s="354"/>
    </row>
    <row r="1579" spans="1:11" ht="27.75" customHeight="1" outlineLevel="2">
      <c r="A1579" s="52" t="s">
        <v>4125</v>
      </c>
      <c r="B1579" s="29" t="s">
        <v>4126</v>
      </c>
      <c r="C1579" s="24" t="s">
        <v>556</v>
      </c>
      <c r="D1579" s="64">
        <v>1</v>
      </c>
      <c r="E1579" s="290"/>
      <c r="F1579" s="103">
        <f t="shared" si="44"/>
        <v>0</v>
      </c>
      <c r="K1579" s="354"/>
    </row>
    <row r="1580" spans="1:11" ht="27.75" customHeight="1" outlineLevel="2">
      <c r="A1580" s="52" t="s">
        <v>4127</v>
      </c>
      <c r="B1580" s="29" t="s">
        <v>4128</v>
      </c>
      <c r="C1580" s="24" t="s">
        <v>556</v>
      </c>
      <c r="D1580" s="64">
        <v>1</v>
      </c>
      <c r="E1580" s="290"/>
      <c r="F1580" s="103">
        <f t="shared" si="44"/>
        <v>0</v>
      </c>
      <c r="K1580" s="354"/>
    </row>
    <row r="1581" spans="1:11" ht="27.75" customHeight="1" outlineLevel="2">
      <c r="A1581" s="52" t="s">
        <v>4129</v>
      </c>
      <c r="B1581" s="29" t="s">
        <v>4130</v>
      </c>
      <c r="C1581" s="24" t="s">
        <v>556</v>
      </c>
      <c r="D1581" s="64">
        <v>1</v>
      </c>
      <c r="E1581" s="290"/>
      <c r="F1581" s="103">
        <f t="shared" si="44"/>
        <v>0</v>
      </c>
      <c r="K1581" s="354"/>
    </row>
    <row r="1582" spans="1:11" ht="27.75" customHeight="1" outlineLevel="2">
      <c r="A1582" s="52" t="s">
        <v>4131</v>
      </c>
      <c r="B1582" s="29" t="s">
        <v>4132</v>
      </c>
      <c r="C1582" s="24" t="s">
        <v>556</v>
      </c>
      <c r="D1582" s="64">
        <v>1</v>
      </c>
      <c r="E1582" s="290"/>
      <c r="F1582" s="103">
        <f t="shared" si="44"/>
        <v>0</v>
      </c>
      <c r="K1582" s="354"/>
    </row>
    <row r="1583" spans="1:11" ht="27.75" customHeight="1" outlineLevel="2">
      <c r="A1583" s="52" t="s">
        <v>4133</v>
      </c>
      <c r="B1583" s="29" t="s">
        <v>4134</v>
      </c>
      <c r="C1583" s="24" t="s">
        <v>556</v>
      </c>
      <c r="D1583" s="64">
        <v>1</v>
      </c>
      <c r="E1583" s="290"/>
      <c r="F1583" s="103">
        <f t="shared" si="44"/>
        <v>0</v>
      </c>
      <c r="K1583" s="354"/>
    </row>
    <row r="1584" spans="1:11" ht="27.75" customHeight="1" outlineLevel="2">
      <c r="A1584" s="52" t="s">
        <v>4135</v>
      </c>
      <c r="B1584" s="29" t="s">
        <v>4136</v>
      </c>
      <c r="C1584" s="24" t="s">
        <v>556</v>
      </c>
      <c r="D1584" s="64">
        <v>1</v>
      </c>
      <c r="E1584" s="290"/>
      <c r="F1584" s="103">
        <f t="shared" si="44"/>
        <v>0</v>
      </c>
      <c r="K1584" s="354"/>
    </row>
    <row r="1585" spans="1:11" ht="27.75" customHeight="1" outlineLevel="2">
      <c r="A1585" s="52" t="s">
        <v>4137</v>
      </c>
      <c r="B1585" s="29" t="s">
        <v>4138</v>
      </c>
      <c r="C1585" s="24" t="s">
        <v>556</v>
      </c>
      <c r="D1585" s="64">
        <v>1</v>
      </c>
      <c r="E1585" s="290"/>
      <c r="F1585" s="103">
        <f t="shared" si="44"/>
        <v>0</v>
      </c>
      <c r="K1585" s="354"/>
    </row>
    <row r="1586" spans="1:11" ht="27.75" customHeight="1" outlineLevel="2">
      <c r="A1586" s="52" t="s">
        <v>4139</v>
      </c>
      <c r="B1586" s="29" t="s">
        <v>4140</v>
      </c>
      <c r="C1586" s="24" t="s">
        <v>556</v>
      </c>
      <c r="D1586" s="64">
        <v>1</v>
      </c>
      <c r="E1586" s="290"/>
      <c r="F1586" s="103">
        <f t="shared" si="44"/>
        <v>0</v>
      </c>
      <c r="K1586" s="354"/>
    </row>
    <row r="1587" spans="1:11" ht="27.75" customHeight="1" outlineLevel="2">
      <c r="A1587" s="52" t="s">
        <v>4141</v>
      </c>
      <c r="B1587" s="29" t="s">
        <v>4142</v>
      </c>
      <c r="C1587" s="24" t="s">
        <v>556</v>
      </c>
      <c r="D1587" s="64">
        <v>1</v>
      </c>
      <c r="E1587" s="290"/>
      <c r="F1587" s="103">
        <f t="shared" si="44"/>
        <v>0</v>
      </c>
      <c r="K1587" s="354"/>
    </row>
    <row r="1588" spans="1:11" ht="27.75" customHeight="1" outlineLevel="2">
      <c r="A1588" s="52" t="s">
        <v>4143</v>
      </c>
      <c r="B1588" s="29" t="s">
        <v>4144</v>
      </c>
      <c r="C1588" s="24" t="s">
        <v>556</v>
      </c>
      <c r="D1588" s="64">
        <v>1</v>
      </c>
      <c r="E1588" s="290"/>
      <c r="F1588" s="103">
        <f t="shared" si="44"/>
        <v>0</v>
      </c>
      <c r="K1588" s="354"/>
    </row>
    <row r="1589" spans="1:11" ht="27.75" customHeight="1" outlineLevel="2">
      <c r="A1589" s="52" t="s">
        <v>4145</v>
      </c>
      <c r="B1589" s="29" t="s">
        <v>4146</v>
      </c>
      <c r="C1589" s="24" t="s">
        <v>556</v>
      </c>
      <c r="D1589" s="64">
        <v>1</v>
      </c>
      <c r="E1589" s="290"/>
      <c r="F1589" s="103">
        <f t="shared" si="44"/>
        <v>0</v>
      </c>
      <c r="K1589" s="354"/>
    </row>
    <row r="1590" spans="1:11" ht="27.75" customHeight="1" outlineLevel="2">
      <c r="A1590" s="52" t="s">
        <v>4147</v>
      </c>
      <c r="B1590" s="29" t="s">
        <v>4148</v>
      </c>
      <c r="C1590" s="24" t="s">
        <v>556</v>
      </c>
      <c r="D1590" s="64">
        <v>1</v>
      </c>
      <c r="E1590" s="290"/>
      <c r="F1590" s="103">
        <f t="shared" si="44"/>
        <v>0</v>
      </c>
      <c r="K1590" s="354"/>
    </row>
    <row r="1591" spans="1:11" ht="27.75" customHeight="1" outlineLevel="2">
      <c r="A1591" s="52" t="s">
        <v>4149</v>
      </c>
      <c r="B1591" s="29" t="s">
        <v>4150</v>
      </c>
      <c r="C1591" s="24" t="s">
        <v>556</v>
      </c>
      <c r="D1591" s="64">
        <v>1</v>
      </c>
      <c r="E1591" s="290"/>
      <c r="F1591" s="103">
        <f t="shared" si="44"/>
        <v>0</v>
      </c>
      <c r="K1591" s="354"/>
    </row>
    <row r="1592" spans="1:11" ht="27.75" customHeight="1" outlineLevel="2">
      <c r="A1592" s="52" t="s">
        <v>4151</v>
      </c>
      <c r="B1592" s="29" t="s">
        <v>4152</v>
      </c>
      <c r="C1592" s="24" t="s">
        <v>556</v>
      </c>
      <c r="D1592" s="64">
        <v>1</v>
      </c>
      <c r="E1592" s="290"/>
      <c r="F1592" s="103">
        <f t="shared" si="44"/>
        <v>0</v>
      </c>
      <c r="K1592" s="354"/>
    </row>
    <row r="1593" spans="1:11" ht="27.75" customHeight="1" outlineLevel="2">
      <c r="A1593" s="52" t="s">
        <v>4153</v>
      </c>
      <c r="B1593" s="29" t="s">
        <v>4154</v>
      </c>
      <c r="C1593" s="24" t="s">
        <v>556</v>
      </c>
      <c r="D1593" s="64">
        <v>1</v>
      </c>
      <c r="E1593" s="290"/>
      <c r="F1593" s="103">
        <f t="shared" si="44"/>
        <v>0</v>
      </c>
      <c r="K1593" s="354"/>
    </row>
    <row r="1594" spans="1:11" ht="27.75" customHeight="1" outlineLevel="2">
      <c r="A1594" s="52" t="s">
        <v>4155</v>
      </c>
      <c r="B1594" s="29" t="s">
        <v>4156</v>
      </c>
      <c r="C1594" s="24" t="s">
        <v>556</v>
      </c>
      <c r="D1594" s="64">
        <v>1</v>
      </c>
      <c r="E1594" s="290"/>
      <c r="F1594" s="103">
        <f t="shared" si="44"/>
        <v>0</v>
      </c>
      <c r="K1594" s="354"/>
    </row>
    <row r="1595" spans="1:11" ht="27.75" customHeight="1" outlineLevel="2">
      <c r="A1595" s="52" t="s">
        <v>4157</v>
      </c>
      <c r="B1595" s="29" t="s">
        <v>4158</v>
      </c>
      <c r="C1595" s="24" t="s">
        <v>556</v>
      </c>
      <c r="D1595" s="64">
        <v>1</v>
      </c>
      <c r="E1595" s="290"/>
      <c r="F1595" s="103">
        <f t="shared" si="44"/>
        <v>0</v>
      </c>
      <c r="K1595" s="354"/>
    </row>
    <row r="1596" spans="1:11" ht="27.75" customHeight="1" outlineLevel="2">
      <c r="A1596" s="52" t="s">
        <v>4159</v>
      </c>
      <c r="B1596" s="29" t="s">
        <v>4160</v>
      </c>
      <c r="C1596" s="24" t="s">
        <v>556</v>
      </c>
      <c r="D1596" s="64">
        <v>1</v>
      </c>
      <c r="E1596" s="290"/>
      <c r="F1596" s="103">
        <f t="shared" si="44"/>
        <v>0</v>
      </c>
      <c r="K1596" s="354"/>
    </row>
    <row r="1597" spans="1:11" ht="27.75" customHeight="1" outlineLevel="2">
      <c r="A1597" s="52" t="s">
        <v>4161</v>
      </c>
      <c r="B1597" s="29" t="s">
        <v>4162</v>
      </c>
      <c r="C1597" s="24" t="s">
        <v>556</v>
      </c>
      <c r="D1597" s="64">
        <v>1</v>
      </c>
      <c r="E1597" s="290"/>
      <c r="F1597" s="103">
        <f t="shared" si="44"/>
        <v>0</v>
      </c>
      <c r="K1597" s="354"/>
    </row>
    <row r="1598" spans="1:11" ht="27.75" customHeight="1" outlineLevel="2">
      <c r="A1598" s="52" t="s">
        <v>4163</v>
      </c>
      <c r="B1598" s="29" t="s">
        <v>4164</v>
      </c>
      <c r="C1598" s="24" t="s">
        <v>556</v>
      </c>
      <c r="D1598" s="64">
        <v>1</v>
      </c>
      <c r="E1598" s="290"/>
      <c r="F1598" s="103">
        <f t="shared" ref="F1598:F1648" si="45">TRUNC(D1598*E1598,2)</f>
        <v>0</v>
      </c>
      <c r="K1598" s="354"/>
    </row>
    <row r="1599" spans="1:11" ht="27.75" customHeight="1" outlineLevel="2">
      <c r="A1599" s="52" t="s">
        <v>4165</v>
      </c>
      <c r="B1599" s="29" t="s">
        <v>4166</v>
      </c>
      <c r="C1599" s="24" t="s">
        <v>556</v>
      </c>
      <c r="D1599" s="64">
        <v>1</v>
      </c>
      <c r="E1599" s="290"/>
      <c r="F1599" s="103">
        <f t="shared" si="45"/>
        <v>0</v>
      </c>
      <c r="K1599" s="354"/>
    </row>
    <row r="1600" spans="1:11" ht="27.75" customHeight="1" outlineLevel="2">
      <c r="A1600" s="52" t="s">
        <v>4167</v>
      </c>
      <c r="B1600" s="29" t="s">
        <v>4168</v>
      </c>
      <c r="C1600" s="24" t="s">
        <v>556</v>
      </c>
      <c r="D1600" s="64">
        <v>1</v>
      </c>
      <c r="E1600" s="290"/>
      <c r="F1600" s="103">
        <f t="shared" si="45"/>
        <v>0</v>
      </c>
      <c r="K1600" s="354"/>
    </row>
    <row r="1601" spans="1:11" ht="27.75" customHeight="1" outlineLevel="2">
      <c r="A1601" s="52" t="s">
        <v>4169</v>
      </c>
      <c r="B1601" s="29" t="s">
        <v>4170</v>
      </c>
      <c r="C1601" s="24" t="s">
        <v>556</v>
      </c>
      <c r="D1601" s="64">
        <v>1</v>
      </c>
      <c r="E1601" s="290"/>
      <c r="F1601" s="103">
        <f t="shared" si="45"/>
        <v>0</v>
      </c>
      <c r="K1601" s="354"/>
    </row>
    <row r="1602" spans="1:11" ht="27.75" customHeight="1" outlineLevel="2">
      <c r="A1602" s="52" t="s">
        <v>4171</v>
      </c>
      <c r="B1602" s="29" t="s">
        <v>4172</v>
      </c>
      <c r="C1602" s="24" t="s">
        <v>556</v>
      </c>
      <c r="D1602" s="64">
        <v>1</v>
      </c>
      <c r="E1602" s="290"/>
      <c r="F1602" s="103">
        <f t="shared" si="45"/>
        <v>0</v>
      </c>
      <c r="K1602" s="354"/>
    </row>
    <row r="1603" spans="1:11" ht="27.75" customHeight="1" outlineLevel="2">
      <c r="A1603" s="52" t="s">
        <v>4173</v>
      </c>
      <c r="B1603" s="29" t="s">
        <v>4174</v>
      </c>
      <c r="C1603" s="24" t="s">
        <v>556</v>
      </c>
      <c r="D1603" s="64">
        <v>1</v>
      </c>
      <c r="E1603" s="290"/>
      <c r="F1603" s="103">
        <f t="shared" si="45"/>
        <v>0</v>
      </c>
      <c r="K1603" s="354"/>
    </row>
    <row r="1604" spans="1:11" ht="27.75" customHeight="1" outlineLevel="2">
      <c r="A1604" s="52" t="s">
        <v>4175</v>
      </c>
      <c r="B1604" s="29" t="s">
        <v>4176</v>
      </c>
      <c r="C1604" s="24" t="s">
        <v>556</v>
      </c>
      <c r="D1604" s="64">
        <v>1</v>
      </c>
      <c r="E1604" s="290"/>
      <c r="F1604" s="103">
        <f t="shared" si="45"/>
        <v>0</v>
      </c>
      <c r="K1604" s="354"/>
    </row>
    <row r="1605" spans="1:11" ht="27.75" customHeight="1" outlineLevel="2">
      <c r="A1605" s="52" t="s">
        <v>4177</v>
      </c>
      <c r="B1605" s="29" t="s">
        <v>4178</v>
      </c>
      <c r="C1605" s="24" t="s">
        <v>556</v>
      </c>
      <c r="D1605" s="64">
        <v>1</v>
      </c>
      <c r="E1605" s="290"/>
      <c r="F1605" s="103">
        <f t="shared" si="45"/>
        <v>0</v>
      </c>
      <c r="K1605" s="354"/>
    </row>
    <row r="1606" spans="1:11" ht="27.75" customHeight="1" outlineLevel="2">
      <c r="A1606" s="52" t="s">
        <v>4179</v>
      </c>
      <c r="B1606" s="29" t="s">
        <v>4180</v>
      </c>
      <c r="C1606" s="24" t="s">
        <v>556</v>
      </c>
      <c r="D1606" s="64">
        <v>1</v>
      </c>
      <c r="E1606" s="290"/>
      <c r="F1606" s="103">
        <f t="shared" si="45"/>
        <v>0</v>
      </c>
      <c r="K1606" s="354"/>
    </row>
    <row r="1607" spans="1:11" ht="27.75" customHeight="1" outlineLevel="2">
      <c r="A1607" s="52" t="s">
        <v>4181</v>
      </c>
      <c r="B1607" s="29" t="s">
        <v>4182</v>
      </c>
      <c r="C1607" s="24" t="s">
        <v>556</v>
      </c>
      <c r="D1607" s="64">
        <v>1</v>
      </c>
      <c r="E1607" s="290"/>
      <c r="F1607" s="103">
        <f t="shared" si="45"/>
        <v>0</v>
      </c>
      <c r="K1607" s="354"/>
    </row>
    <row r="1608" spans="1:11" ht="27.75" customHeight="1" outlineLevel="2">
      <c r="A1608" s="52" t="s">
        <v>4183</v>
      </c>
      <c r="B1608" s="29" t="s">
        <v>4184</v>
      </c>
      <c r="C1608" s="24" t="s">
        <v>556</v>
      </c>
      <c r="D1608" s="64">
        <v>1</v>
      </c>
      <c r="E1608" s="290"/>
      <c r="F1608" s="103">
        <f t="shared" si="45"/>
        <v>0</v>
      </c>
      <c r="K1608" s="354"/>
    </row>
    <row r="1609" spans="1:11" ht="27.75" customHeight="1" outlineLevel="2">
      <c r="A1609" s="52" t="s">
        <v>4185</v>
      </c>
      <c r="B1609" s="29" t="s">
        <v>4186</v>
      </c>
      <c r="C1609" s="24" t="s">
        <v>556</v>
      </c>
      <c r="D1609" s="64">
        <v>1</v>
      </c>
      <c r="E1609" s="290"/>
      <c r="F1609" s="103">
        <f t="shared" si="45"/>
        <v>0</v>
      </c>
      <c r="K1609" s="354"/>
    </row>
    <row r="1610" spans="1:11" ht="27.75" customHeight="1" outlineLevel="2">
      <c r="A1610" s="52" t="s">
        <v>4187</v>
      </c>
      <c r="B1610" s="29" t="s">
        <v>4188</v>
      </c>
      <c r="C1610" s="24" t="s">
        <v>556</v>
      </c>
      <c r="D1610" s="64">
        <v>1</v>
      </c>
      <c r="E1610" s="290"/>
      <c r="F1610" s="103">
        <f t="shared" si="45"/>
        <v>0</v>
      </c>
      <c r="K1610" s="354"/>
    </row>
    <row r="1611" spans="1:11" ht="27.75" customHeight="1" outlineLevel="2">
      <c r="A1611" s="52" t="s">
        <v>4189</v>
      </c>
      <c r="B1611" s="29" t="s">
        <v>4190</v>
      </c>
      <c r="C1611" s="24" t="s">
        <v>556</v>
      </c>
      <c r="D1611" s="64">
        <v>1</v>
      </c>
      <c r="E1611" s="290"/>
      <c r="F1611" s="103">
        <f t="shared" si="45"/>
        <v>0</v>
      </c>
      <c r="K1611" s="354"/>
    </row>
    <row r="1612" spans="1:11" ht="27.75" customHeight="1" outlineLevel="2">
      <c r="A1612" s="52" t="s">
        <v>4191</v>
      </c>
      <c r="B1612" s="29" t="s">
        <v>4192</v>
      </c>
      <c r="C1612" s="24" t="s">
        <v>556</v>
      </c>
      <c r="D1612" s="64">
        <v>1</v>
      </c>
      <c r="E1612" s="290"/>
      <c r="F1612" s="103">
        <f t="shared" si="45"/>
        <v>0</v>
      </c>
      <c r="K1612" s="354"/>
    </row>
    <row r="1613" spans="1:11" ht="27.75" customHeight="1" outlineLevel="2">
      <c r="A1613" s="52" t="s">
        <v>4193</v>
      </c>
      <c r="B1613" s="29" t="s">
        <v>4194</v>
      </c>
      <c r="C1613" s="24" t="s">
        <v>556</v>
      </c>
      <c r="D1613" s="64">
        <v>1</v>
      </c>
      <c r="E1613" s="290"/>
      <c r="F1613" s="103">
        <f t="shared" si="45"/>
        <v>0</v>
      </c>
      <c r="K1613" s="354"/>
    </row>
    <row r="1614" spans="1:11" ht="27.75" customHeight="1" outlineLevel="2">
      <c r="A1614" s="52" t="s">
        <v>4195</v>
      </c>
      <c r="B1614" s="29" t="s">
        <v>4196</v>
      </c>
      <c r="C1614" s="24" t="s">
        <v>556</v>
      </c>
      <c r="D1614" s="64">
        <v>1</v>
      </c>
      <c r="E1614" s="290"/>
      <c r="F1614" s="103">
        <f t="shared" si="45"/>
        <v>0</v>
      </c>
      <c r="K1614" s="354"/>
    </row>
    <row r="1615" spans="1:11" ht="27.75" customHeight="1" outlineLevel="2">
      <c r="A1615" s="52" t="s">
        <v>4197</v>
      </c>
      <c r="B1615" s="29" t="s">
        <v>4198</v>
      </c>
      <c r="C1615" s="24" t="s">
        <v>556</v>
      </c>
      <c r="D1615" s="64">
        <v>1</v>
      </c>
      <c r="E1615" s="290"/>
      <c r="F1615" s="103">
        <f t="shared" si="45"/>
        <v>0</v>
      </c>
      <c r="K1615" s="354"/>
    </row>
    <row r="1616" spans="1:11" ht="27.75" customHeight="1" outlineLevel="2">
      <c r="A1616" s="52" t="s">
        <v>4199</v>
      </c>
      <c r="B1616" s="29" t="s">
        <v>4200</v>
      </c>
      <c r="C1616" s="24" t="s">
        <v>556</v>
      </c>
      <c r="D1616" s="64">
        <v>1</v>
      </c>
      <c r="E1616" s="290"/>
      <c r="F1616" s="103">
        <f t="shared" si="45"/>
        <v>0</v>
      </c>
      <c r="K1616" s="354"/>
    </row>
    <row r="1617" spans="1:11" ht="27.75" customHeight="1" outlineLevel="2">
      <c r="A1617" s="52" t="s">
        <v>4201</v>
      </c>
      <c r="B1617" s="29" t="s">
        <v>4202</v>
      </c>
      <c r="C1617" s="24" t="s">
        <v>556</v>
      </c>
      <c r="D1617" s="64">
        <v>1</v>
      </c>
      <c r="E1617" s="290"/>
      <c r="F1617" s="103">
        <f t="shared" si="45"/>
        <v>0</v>
      </c>
      <c r="K1617" s="354"/>
    </row>
    <row r="1618" spans="1:11" ht="27.75" customHeight="1" outlineLevel="2">
      <c r="A1618" s="52" t="s">
        <v>4203</v>
      </c>
      <c r="B1618" s="29" t="s">
        <v>4204</v>
      </c>
      <c r="C1618" s="24" t="s">
        <v>556</v>
      </c>
      <c r="D1618" s="64">
        <v>1</v>
      </c>
      <c r="E1618" s="290"/>
      <c r="F1618" s="103">
        <f t="shared" si="45"/>
        <v>0</v>
      </c>
      <c r="K1618" s="354"/>
    </row>
    <row r="1619" spans="1:11" ht="27.75" customHeight="1" outlineLevel="2">
      <c r="A1619" s="52" t="s">
        <v>4205</v>
      </c>
      <c r="B1619" s="29" t="s">
        <v>4206</v>
      </c>
      <c r="C1619" s="24" t="s">
        <v>556</v>
      </c>
      <c r="D1619" s="64">
        <v>1</v>
      </c>
      <c r="E1619" s="290"/>
      <c r="F1619" s="103">
        <f t="shared" si="45"/>
        <v>0</v>
      </c>
      <c r="K1619" s="354"/>
    </row>
    <row r="1620" spans="1:11" ht="27.75" customHeight="1" outlineLevel="2">
      <c r="A1620" s="52" t="s">
        <v>4207</v>
      </c>
      <c r="B1620" s="29" t="s">
        <v>4208</v>
      </c>
      <c r="C1620" s="24" t="s">
        <v>556</v>
      </c>
      <c r="D1620" s="64">
        <v>1</v>
      </c>
      <c r="E1620" s="290"/>
      <c r="F1620" s="103">
        <f t="shared" si="45"/>
        <v>0</v>
      </c>
      <c r="K1620" s="354"/>
    </row>
    <row r="1621" spans="1:11" ht="27.75" customHeight="1" outlineLevel="2">
      <c r="A1621" s="52" t="s">
        <v>4209</v>
      </c>
      <c r="B1621" s="29" t="s">
        <v>4210</v>
      </c>
      <c r="C1621" s="24" t="s">
        <v>556</v>
      </c>
      <c r="D1621" s="64">
        <v>1</v>
      </c>
      <c r="E1621" s="290"/>
      <c r="F1621" s="103">
        <f t="shared" si="45"/>
        <v>0</v>
      </c>
      <c r="K1621" s="354"/>
    </row>
    <row r="1622" spans="1:11" ht="27.75" customHeight="1" outlineLevel="2">
      <c r="A1622" s="52" t="s">
        <v>4211</v>
      </c>
      <c r="B1622" s="29" t="s">
        <v>4212</v>
      </c>
      <c r="C1622" s="24" t="s">
        <v>556</v>
      </c>
      <c r="D1622" s="64">
        <v>1</v>
      </c>
      <c r="E1622" s="290"/>
      <c r="F1622" s="103">
        <f t="shared" si="45"/>
        <v>0</v>
      </c>
      <c r="K1622" s="354"/>
    </row>
    <row r="1623" spans="1:11" ht="27.75" customHeight="1" outlineLevel="2">
      <c r="A1623" s="52" t="s">
        <v>4213</v>
      </c>
      <c r="B1623" s="29" t="s">
        <v>4214</v>
      </c>
      <c r="C1623" s="24" t="s">
        <v>556</v>
      </c>
      <c r="D1623" s="64">
        <v>1</v>
      </c>
      <c r="E1623" s="290"/>
      <c r="F1623" s="103">
        <f t="shared" si="45"/>
        <v>0</v>
      </c>
      <c r="K1623" s="354"/>
    </row>
    <row r="1624" spans="1:11" ht="27.75" customHeight="1" outlineLevel="2">
      <c r="A1624" s="52" t="s">
        <v>4215</v>
      </c>
      <c r="B1624" s="29" t="s">
        <v>4216</v>
      </c>
      <c r="C1624" s="24" t="s">
        <v>556</v>
      </c>
      <c r="D1624" s="64">
        <v>1</v>
      </c>
      <c r="E1624" s="290"/>
      <c r="F1624" s="103">
        <f t="shared" si="45"/>
        <v>0</v>
      </c>
      <c r="K1624" s="354"/>
    </row>
    <row r="1625" spans="1:11" ht="27.75" customHeight="1" outlineLevel="2">
      <c r="A1625" s="52" t="s">
        <v>4217</v>
      </c>
      <c r="B1625" s="29" t="s">
        <v>4218</v>
      </c>
      <c r="C1625" s="24" t="s">
        <v>556</v>
      </c>
      <c r="D1625" s="64">
        <v>1</v>
      </c>
      <c r="E1625" s="290"/>
      <c r="F1625" s="103">
        <f t="shared" si="45"/>
        <v>0</v>
      </c>
      <c r="K1625" s="354"/>
    </row>
    <row r="1626" spans="1:11" ht="27.75" customHeight="1" outlineLevel="2">
      <c r="A1626" s="52" t="s">
        <v>4219</v>
      </c>
      <c r="B1626" s="29" t="s">
        <v>4220</v>
      </c>
      <c r="C1626" s="24" t="s">
        <v>556</v>
      </c>
      <c r="D1626" s="64">
        <v>1</v>
      </c>
      <c r="E1626" s="290"/>
      <c r="F1626" s="103">
        <f t="shared" si="45"/>
        <v>0</v>
      </c>
      <c r="K1626" s="354"/>
    </row>
    <row r="1627" spans="1:11" ht="27.75" customHeight="1" outlineLevel="2">
      <c r="A1627" s="52" t="s">
        <v>4221</v>
      </c>
      <c r="B1627" s="29" t="s">
        <v>4222</v>
      </c>
      <c r="C1627" s="24" t="s">
        <v>556</v>
      </c>
      <c r="D1627" s="64">
        <v>1</v>
      </c>
      <c r="E1627" s="290"/>
      <c r="F1627" s="103">
        <f t="shared" si="45"/>
        <v>0</v>
      </c>
      <c r="K1627" s="354"/>
    </row>
    <row r="1628" spans="1:11" ht="27.75" customHeight="1" outlineLevel="2">
      <c r="A1628" s="52" t="s">
        <v>4223</v>
      </c>
      <c r="B1628" s="29" t="s">
        <v>4224</v>
      </c>
      <c r="C1628" s="24" t="s">
        <v>556</v>
      </c>
      <c r="D1628" s="64">
        <v>1</v>
      </c>
      <c r="E1628" s="290"/>
      <c r="F1628" s="103">
        <f t="shared" si="45"/>
        <v>0</v>
      </c>
      <c r="K1628" s="354"/>
    </row>
    <row r="1629" spans="1:11" ht="27.75" customHeight="1" outlineLevel="2">
      <c r="A1629" s="52" t="s">
        <v>4225</v>
      </c>
      <c r="B1629" s="29" t="s">
        <v>4226</v>
      </c>
      <c r="C1629" s="24" t="s">
        <v>556</v>
      </c>
      <c r="D1629" s="64">
        <v>1</v>
      </c>
      <c r="E1629" s="290"/>
      <c r="F1629" s="103">
        <f t="shared" si="45"/>
        <v>0</v>
      </c>
      <c r="K1629" s="354"/>
    </row>
    <row r="1630" spans="1:11" ht="20.100000000000001" customHeight="1" outlineLevel="1">
      <c r="A1630" s="288"/>
      <c r="B1630" s="289"/>
      <c r="C1630" s="24"/>
      <c r="D1630" s="126"/>
      <c r="E1630" s="290"/>
      <c r="F1630" s="103"/>
      <c r="K1630" s="354"/>
    </row>
    <row r="1631" spans="1:11" ht="20.100000000000001" customHeight="1" outlineLevel="1">
      <c r="A1631" s="108" t="s">
        <v>4227</v>
      </c>
      <c r="B1631" s="218" t="s">
        <v>4228</v>
      </c>
      <c r="C1631" s="109"/>
      <c r="D1631" s="100"/>
      <c r="E1631" s="100"/>
      <c r="F1631" s="110">
        <f>SUBTOTAL(9,F1632:F1649)</f>
        <v>0</v>
      </c>
      <c r="H1631" s="460">
        <f>+F1631</f>
        <v>0</v>
      </c>
      <c r="K1631" s="354"/>
    </row>
    <row r="1632" spans="1:11" ht="20.100000000000001" customHeight="1" outlineLevel="2">
      <c r="A1632" s="291" t="s">
        <v>4229</v>
      </c>
      <c r="B1632" s="235" t="s">
        <v>4230</v>
      </c>
      <c r="C1632" s="24"/>
      <c r="D1632" s="64"/>
      <c r="E1632" s="290"/>
      <c r="F1632" s="101"/>
      <c r="K1632" s="354"/>
    </row>
    <row r="1633" spans="1:14" ht="27.75" customHeight="1" outlineLevel="2">
      <c r="A1633" s="52" t="s">
        <v>4231</v>
      </c>
      <c r="B1633" s="29" t="s">
        <v>4232</v>
      </c>
      <c r="C1633" s="24" t="s">
        <v>73</v>
      </c>
      <c r="D1633" s="64">
        <v>227200</v>
      </c>
      <c r="E1633" s="290"/>
      <c r="F1633" s="103">
        <f t="shared" si="45"/>
        <v>0</v>
      </c>
      <c r="K1633" s="354"/>
    </row>
    <row r="1634" spans="1:14" ht="27.75" customHeight="1" outlineLevel="2">
      <c r="A1634" s="52" t="s">
        <v>4233</v>
      </c>
      <c r="B1634" s="29" t="s">
        <v>4234</v>
      </c>
      <c r="C1634" s="24" t="s">
        <v>73</v>
      </c>
      <c r="D1634" s="64">
        <v>131900</v>
      </c>
      <c r="E1634" s="290"/>
      <c r="F1634" s="103">
        <f t="shared" si="45"/>
        <v>0</v>
      </c>
      <c r="K1634" s="354"/>
    </row>
    <row r="1635" spans="1:14" ht="27.75" customHeight="1" outlineLevel="2">
      <c r="A1635" s="52" t="s">
        <v>4235</v>
      </c>
      <c r="B1635" s="29" t="s">
        <v>4236</v>
      </c>
      <c r="C1635" s="24" t="s">
        <v>73</v>
      </c>
      <c r="D1635" s="64">
        <v>1230</v>
      </c>
      <c r="E1635" s="290"/>
      <c r="F1635" s="103">
        <f t="shared" si="45"/>
        <v>0</v>
      </c>
      <c r="K1635" s="354"/>
    </row>
    <row r="1636" spans="1:14" ht="20.100000000000001" customHeight="1" outlineLevel="2">
      <c r="A1636" s="288"/>
      <c r="B1636" s="289"/>
      <c r="C1636" s="24"/>
      <c r="D1636" s="126"/>
      <c r="E1636" s="290"/>
      <c r="F1636" s="103"/>
      <c r="K1636" s="354"/>
    </row>
    <row r="1637" spans="1:14" ht="20.100000000000001" customHeight="1" outlineLevel="2">
      <c r="A1637" s="291" t="s">
        <v>4237</v>
      </c>
      <c r="B1637" s="235" t="s">
        <v>4238</v>
      </c>
      <c r="C1637" s="24"/>
      <c r="D1637" s="64"/>
      <c r="E1637" s="290"/>
      <c r="F1637" s="103"/>
      <c r="K1637" s="354"/>
    </row>
    <row r="1638" spans="1:14" s="367" customFormat="1" ht="30" customHeight="1" outlineLevel="2">
      <c r="A1638" s="52" t="s">
        <v>4239</v>
      </c>
      <c r="B1638" s="29" t="s">
        <v>4240</v>
      </c>
      <c r="C1638" s="24" t="s">
        <v>73</v>
      </c>
      <c r="D1638" s="64">
        <v>12260</v>
      </c>
      <c r="E1638" s="290"/>
      <c r="F1638" s="103">
        <f t="shared" si="45"/>
        <v>0</v>
      </c>
      <c r="G1638" s="468"/>
      <c r="K1638" s="354"/>
      <c r="M1638" s="558"/>
      <c r="N1638" s="558"/>
    </row>
    <row r="1639" spans="1:14" s="367" customFormat="1" ht="30" customHeight="1" outlineLevel="2">
      <c r="A1639" s="52" t="s">
        <v>4241</v>
      </c>
      <c r="B1639" s="29" t="s">
        <v>4242</v>
      </c>
      <c r="C1639" s="24" t="s">
        <v>73</v>
      </c>
      <c r="D1639" s="64">
        <v>12270</v>
      </c>
      <c r="E1639" s="290"/>
      <c r="F1639" s="103">
        <f t="shared" si="45"/>
        <v>0</v>
      </c>
      <c r="G1639" s="468"/>
      <c r="K1639" s="354"/>
      <c r="M1639" s="558"/>
      <c r="N1639" s="558"/>
    </row>
    <row r="1640" spans="1:14" s="367" customFormat="1" ht="30" customHeight="1" outlineLevel="2">
      <c r="A1640" s="52" t="s">
        <v>4243</v>
      </c>
      <c r="B1640" s="29" t="s">
        <v>4244</v>
      </c>
      <c r="C1640" s="24" t="s">
        <v>73</v>
      </c>
      <c r="D1640" s="64">
        <v>14430</v>
      </c>
      <c r="E1640" s="290"/>
      <c r="F1640" s="103">
        <f t="shared" si="45"/>
        <v>0</v>
      </c>
      <c r="G1640" s="468"/>
      <c r="K1640" s="354"/>
      <c r="M1640" s="558"/>
      <c r="N1640" s="558"/>
    </row>
    <row r="1641" spans="1:14" s="367" customFormat="1" ht="30" customHeight="1" outlineLevel="2">
      <c r="A1641" s="52" t="s">
        <v>4245</v>
      </c>
      <c r="B1641" s="29" t="s">
        <v>4246</v>
      </c>
      <c r="C1641" s="24" t="s">
        <v>73</v>
      </c>
      <c r="D1641" s="64">
        <v>14850</v>
      </c>
      <c r="E1641" s="290"/>
      <c r="F1641" s="103">
        <f t="shared" si="45"/>
        <v>0</v>
      </c>
      <c r="G1641" s="468"/>
      <c r="K1641" s="354"/>
      <c r="M1641" s="558"/>
      <c r="N1641" s="558"/>
    </row>
    <row r="1642" spans="1:14" s="367" customFormat="1" ht="30" customHeight="1" outlineLevel="2">
      <c r="A1642" s="52" t="s">
        <v>4247</v>
      </c>
      <c r="B1642" s="326" t="s">
        <v>4248</v>
      </c>
      <c r="C1642" s="24" t="s">
        <v>73</v>
      </c>
      <c r="D1642" s="126">
        <v>15180</v>
      </c>
      <c r="E1642" s="290"/>
      <c r="F1642" s="103">
        <f t="shared" si="45"/>
        <v>0</v>
      </c>
      <c r="G1642" s="468"/>
      <c r="K1642" s="354"/>
      <c r="M1642" s="558"/>
      <c r="N1642" s="558"/>
    </row>
    <row r="1643" spans="1:14" s="367" customFormat="1" ht="30" customHeight="1" outlineLevel="2">
      <c r="A1643" s="52" t="s">
        <v>4249</v>
      </c>
      <c r="B1643" s="29" t="s">
        <v>4250</v>
      </c>
      <c r="C1643" s="24" t="s">
        <v>73</v>
      </c>
      <c r="D1643" s="83">
        <v>4100</v>
      </c>
      <c r="E1643" s="290"/>
      <c r="F1643" s="103">
        <f t="shared" si="45"/>
        <v>0</v>
      </c>
      <c r="G1643" s="468"/>
      <c r="K1643" s="354"/>
      <c r="M1643" s="558"/>
      <c r="N1643" s="558"/>
    </row>
    <row r="1644" spans="1:14" s="367" customFormat="1" ht="30" customHeight="1" outlineLevel="2">
      <c r="A1644" s="52" t="s">
        <v>4251</v>
      </c>
      <c r="B1644" s="29" t="s">
        <v>4252</v>
      </c>
      <c r="C1644" s="24" t="s">
        <v>73</v>
      </c>
      <c r="D1644" s="64">
        <v>2170</v>
      </c>
      <c r="E1644" s="290"/>
      <c r="F1644" s="103">
        <f t="shared" si="45"/>
        <v>0</v>
      </c>
      <c r="G1644" s="468"/>
      <c r="K1644" s="354"/>
      <c r="M1644" s="558"/>
      <c r="N1644" s="558"/>
    </row>
    <row r="1645" spans="1:14" s="367" customFormat="1" ht="30" customHeight="1" outlineLevel="2">
      <c r="A1645" s="52" t="s">
        <v>4253</v>
      </c>
      <c r="B1645" s="29" t="s">
        <v>4254</v>
      </c>
      <c r="C1645" s="24" t="s">
        <v>73</v>
      </c>
      <c r="D1645" s="64">
        <v>2420</v>
      </c>
      <c r="E1645" s="290"/>
      <c r="F1645" s="103">
        <f t="shared" si="45"/>
        <v>0</v>
      </c>
      <c r="G1645" s="468"/>
      <c r="K1645" s="354"/>
      <c r="M1645" s="558"/>
      <c r="N1645" s="558"/>
    </row>
    <row r="1646" spans="1:14" s="367" customFormat="1" ht="30" customHeight="1" outlineLevel="2">
      <c r="A1646" s="52" t="s">
        <v>4255</v>
      </c>
      <c r="B1646" s="29" t="s">
        <v>4256</v>
      </c>
      <c r="C1646" s="24" t="s">
        <v>73</v>
      </c>
      <c r="D1646" s="64">
        <v>2189</v>
      </c>
      <c r="E1646" s="290"/>
      <c r="F1646" s="103">
        <f t="shared" si="45"/>
        <v>0</v>
      </c>
      <c r="G1646" s="468"/>
      <c r="K1646" s="354"/>
      <c r="M1646" s="558"/>
      <c r="N1646" s="558"/>
    </row>
    <row r="1647" spans="1:14" s="367" customFormat="1" ht="30" customHeight="1" outlineLevel="2">
      <c r="A1647" s="52" t="s">
        <v>4257</v>
      </c>
      <c r="B1647" s="29" t="s">
        <v>4258</v>
      </c>
      <c r="C1647" s="24" t="s">
        <v>73</v>
      </c>
      <c r="D1647" s="64">
        <v>2240</v>
      </c>
      <c r="E1647" s="290"/>
      <c r="F1647" s="103">
        <f t="shared" si="45"/>
        <v>0</v>
      </c>
      <c r="G1647" s="468"/>
      <c r="K1647" s="354"/>
      <c r="M1647" s="558"/>
      <c r="N1647" s="558"/>
    </row>
    <row r="1648" spans="1:14" s="367" customFormat="1" ht="30" customHeight="1" outlineLevel="2">
      <c r="A1648" s="52" t="s">
        <v>4259</v>
      </c>
      <c r="B1648" s="29" t="s">
        <v>4260</v>
      </c>
      <c r="C1648" s="24" t="s">
        <v>73</v>
      </c>
      <c r="D1648" s="64">
        <v>2640</v>
      </c>
      <c r="E1648" s="290"/>
      <c r="F1648" s="103">
        <f t="shared" si="45"/>
        <v>0</v>
      </c>
      <c r="G1648" s="468"/>
      <c r="K1648" s="354"/>
      <c r="M1648" s="558"/>
      <c r="N1648" s="558"/>
    </row>
    <row r="1649" spans="1:11" ht="20.100000000000001" customHeight="1" outlineLevel="1">
      <c r="A1649" s="52"/>
      <c r="B1649" s="122"/>
      <c r="C1649" s="24"/>
      <c r="D1649" s="83"/>
      <c r="E1649" s="290"/>
      <c r="F1649" s="103"/>
      <c r="K1649" s="354"/>
    </row>
    <row r="1650" spans="1:11" ht="20.100000000000001" customHeight="1" outlineLevel="1">
      <c r="A1650" s="108" t="s">
        <v>4261</v>
      </c>
      <c r="B1650" s="218" t="s">
        <v>4262</v>
      </c>
      <c r="C1650" s="109"/>
      <c r="D1650" s="100"/>
      <c r="E1650" s="100"/>
      <c r="F1650" s="110">
        <f>SUBTOTAL(9,F1651:F1661)</f>
        <v>0</v>
      </c>
      <c r="H1650" s="460">
        <f>+F1650</f>
        <v>0</v>
      </c>
      <c r="K1650" s="354"/>
    </row>
    <row r="1651" spans="1:11" ht="20.100000000000001" customHeight="1" outlineLevel="2">
      <c r="A1651" s="291" t="s">
        <v>4263</v>
      </c>
      <c r="B1651" s="235" t="s">
        <v>4264</v>
      </c>
      <c r="C1651" s="24"/>
      <c r="D1651" s="195"/>
      <c r="E1651" s="290"/>
      <c r="F1651" s="101"/>
      <c r="K1651" s="354"/>
    </row>
    <row r="1652" spans="1:11" ht="30" customHeight="1" outlineLevel="2">
      <c r="A1652" s="52" t="s">
        <v>4265</v>
      </c>
      <c r="B1652" s="29" t="s">
        <v>4266</v>
      </c>
      <c r="C1652" s="24" t="s">
        <v>73</v>
      </c>
      <c r="D1652" s="184">
        <v>39297.199999999997</v>
      </c>
      <c r="E1652" s="290"/>
      <c r="F1652" s="101">
        <f t="shared" ref="F1652:F1685" si="46">TRUNC(D1652*E1652,2)</f>
        <v>0</v>
      </c>
      <c r="K1652" s="354"/>
    </row>
    <row r="1653" spans="1:11" ht="30" customHeight="1" outlineLevel="2">
      <c r="A1653" s="52" t="s">
        <v>4267</v>
      </c>
      <c r="B1653" s="29" t="s">
        <v>4268</v>
      </c>
      <c r="C1653" s="24" t="s">
        <v>73</v>
      </c>
      <c r="D1653" s="184">
        <v>8199.1</v>
      </c>
      <c r="E1653" s="290"/>
      <c r="F1653" s="101">
        <f t="shared" si="46"/>
        <v>0</v>
      </c>
      <c r="K1653" s="354"/>
    </row>
    <row r="1654" spans="1:11" ht="30" customHeight="1" outlineLevel="2">
      <c r="A1654" s="52" t="s">
        <v>4269</v>
      </c>
      <c r="B1654" s="29" t="s">
        <v>4270</v>
      </c>
      <c r="C1654" s="24" t="s">
        <v>73</v>
      </c>
      <c r="D1654" s="184">
        <v>1663.64</v>
      </c>
      <c r="E1654" s="290"/>
      <c r="F1654" s="101">
        <f t="shared" si="46"/>
        <v>0</v>
      </c>
      <c r="K1654" s="354"/>
    </row>
    <row r="1655" spans="1:11" ht="30" customHeight="1" outlineLevel="2">
      <c r="A1655" s="52" t="s">
        <v>4271</v>
      </c>
      <c r="B1655" s="29" t="s">
        <v>4272</v>
      </c>
      <c r="C1655" s="24" t="s">
        <v>73</v>
      </c>
      <c r="D1655" s="184">
        <v>2330</v>
      </c>
      <c r="E1655" s="290"/>
      <c r="F1655" s="101">
        <f t="shared" si="46"/>
        <v>0</v>
      </c>
      <c r="K1655" s="354"/>
    </row>
    <row r="1656" spans="1:11" ht="20.100000000000001" customHeight="1" outlineLevel="2">
      <c r="A1656" s="52"/>
      <c r="B1656" s="122"/>
      <c r="C1656" s="24"/>
      <c r="D1656" s="195"/>
      <c r="E1656" s="290"/>
      <c r="F1656" s="103"/>
      <c r="K1656" s="354"/>
    </row>
    <row r="1657" spans="1:11" ht="20.100000000000001" customHeight="1" outlineLevel="2">
      <c r="A1657" s="291" t="s">
        <v>4273</v>
      </c>
      <c r="B1657" s="235" t="s">
        <v>4274</v>
      </c>
      <c r="C1657" s="24"/>
      <c r="D1657" s="195"/>
      <c r="E1657" s="290"/>
      <c r="F1657" s="101"/>
      <c r="K1657" s="354"/>
    </row>
    <row r="1658" spans="1:11" ht="30" customHeight="1" outlineLevel="2">
      <c r="A1658" s="52" t="s">
        <v>4275</v>
      </c>
      <c r="B1658" s="29" t="s">
        <v>4276</v>
      </c>
      <c r="C1658" s="24" t="s">
        <v>73</v>
      </c>
      <c r="D1658" s="184">
        <v>4366</v>
      </c>
      <c r="E1658" s="290"/>
      <c r="F1658" s="101">
        <f t="shared" si="46"/>
        <v>0</v>
      </c>
      <c r="K1658" s="354"/>
    </row>
    <row r="1659" spans="1:11" ht="18" customHeight="1" outlineLevel="2">
      <c r="A1659" s="52" t="s">
        <v>4277</v>
      </c>
      <c r="B1659" s="29" t="s">
        <v>4278</v>
      </c>
      <c r="C1659" s="24" t="s">
        <v>73</v>
      </c>
      <c r="D1659" s="184">
        <v>910</v>
      </c>
      <c r="E1659" s="290"/>
      <c r="F1659" s="101">
        <f t="shared" si="46"/>
        <v>0</v>
      </c>
      <c r="K1659" s="354"/>
    </row>
    <row r="1660" spans="1:11" ht="30" customHeight="1" outlineLevel="2">
      <c r="A1660" s="52" t="s">
        <v>4279</v>
      </c>
      <c r="B1660" s="29" t="s">
        <v>4280</v>
      </c>
      <c r="C1660" s="24" t="s">
        <v>73</v>
      </c>
      <c r="D1660" s="184">
        <v>180</v>
      </c>
      <c r="E1660" s="290"/>
      <c r="F1660" s="101">
        <f t="shared" si="46"/>
        <v>0</v>
      </c>
      <c r="K1660" s="354"/>
    </row>
    <row r="1661" spans="1:11" ht="30" customHeight="1" outlineLevel="2">
      <c r="A1661" s="52" t="s">
        <v>4281</v>
      </c>
      <c r="B1661" s="29" t="s">
        <v>4282</v>
      </c>
      <c r="C1661" s="24" t="s">
        <v>73</v>
      </c>
      <c r="D1661" s="184">
        <v>250</v>
      </c>
      <c r="E1661" s="290"/>
      <c r="F1661" s="101">
        <f t="shared" si="46"/>
        <v>0</v>
      </c>
      <c r="K1661" s="354"/>
    </row>
    <row r="1662" spans="1:11" ht="20.100000000000001" customHeight="1" outlineLevel="1">
      <c r="A1662" s="51"/>
      <c r="B1662" s="122"/>
      <c r="C1662" s="24"/>
      <c r="D1662" s="64"/>
      <c r="E1662" s="290"/>
      <c r="F1662" s="103"/>
      <c r="K1662" s="354"/>
    </row>
    <row r="1663" spans="1:11" ht="20.100000000000001" customHeight="1" outlineLevel="1">
      <c r="A1663" s="108" t="s">
        <v>4283</v>
      </c>
      <c r="B1663" s="218" t="s">
        <v>4284</v>
      </c>
      <c r="C1663" s="109"/>
      <c r="D1663" s="100"/>
      <c r="E1663" s="100"/>
      <c r="F1663" s="110">
        <f>SUBTOTAL(9,F1664:F1672)</f>
        <v>0</v>
      </c>
      <c r="H1663" s="460">
        <f>+F1663</f>
        <v>0</v>
      </c>
      <c r="K1663" s="354"/>
    </row>
    <row r="1664" spans="1:11" ht="20.100000000000001" customHeight="1" outlineLevel="2">
      <c r="A1664" s="291" t="s">
        <v>4285</v>
      </c>
      <c r="B1664" s="235" t="s">
        <v>4286</v>
      </c>
      <c r="C1664" s="24"/>
      <c r="D1664" s="64"/>
      <c r="E1664" s="290"/>
      <c r="F1664" s="101"/>
      <c r="K1664" s="354"/>
    </row>
    <row r="1665" spans="1:11" ht="30" customHeight="1" outlineLevel="2">
      <c r="A1665" s="52" t="s">
        <v>4287</v>
      </c>
      <c r="B1665" s="29" t="s">
        <v>4288</v>
      </c>
      <c r="C1665" s="24" t="s">
        <v>73</v>
      </c>
      <c r="D1665" s="83">
        <v>6190.8</v>
      </c>
      <c r="E1665" s="76"/>
      <c r="F1665" s="99">
        <f t="shared" si="46"/>
        <v>0</v>
      </c>
      <c r="K1665" s="354"/>
    </row>
    <row r="1666" spans="1:11" ht="30" customHeight="1" outlineLevel="2">
      <c r="A1666" s="52" t="s">
        <v>4289</v>
      </c>
      <c r="B1666" s="29" t="s">
        <v>4290</v>
      </c>
      <c r="C1666" s="24" t="s">
        <v>73</v>
      </c>
      <c r="D1666" s="83">
        <v>4244.8</v>
      </c>
      <c r="E1666" s="76"/>
      <c r="F1666" s="99">
        <f t="shared" si="46"/>
        <v>0</v>
      </c>
      <c r="K1666" s="354"/>
    </row>
    <row r="1667" spans="1:11" ht="30" customHeight="1" outlineLevel="2">
      <c r="A1667" s="52" t="s">
        <v>4291</v>
      </c>
      <c r="B1667" s="29" t="s">
        <v>4292</v>
      </c>
      <c r="C1667" s="24" t="s">
        <v>73</v>
      </c>
      <c r="D1667" s="83">
        <v>681.6</v>
      </c>
      <c r="E1667" s="76"/>
      <c r="F1667" s="99">
        <f t="shared" si="46"/>
        <v>0</v>
      </c>
      <c r="K1667" s="354"/>
    </row>
    <row r="1668" spans="1:11" ht="30" customHeight="1" outlineLevel="2">
      <c r="A1668" s="52" t="s">
        <v>4293</v>
      </c>
      <c r="B1668" s="29" t="s">
        <v>4294</v>
      </c>
      <c r="C1668" s="24" t="s">
        <v>73</v>
      </c>
      <c r="D1668" s="83">
        <v>1920</v>
      </c>
      <c r="E1668" s="76"/>
      <c r="F1668" s="99">
        <f t="shared" si="46"/>
        <v>0</v>
      </c>
      <c r="K1668" s="354"/>
    </row>
    <row r="1669" spans="1:11" ht="30" customHeight="1" outlineLevel="2">
      <c r="A1669" s="52" t="s">
        <v>4295</v>
      </c>
      <c r="B1669" s="29" t="s">
        <v>4296</v>
      </c>
      <c r="C1669" s="24" t="s">
        <v>73</v>
      </c>
      <c r="D1669" s="83">
        <v>1850.4</v>
      </c>
      <c r="E1669" s="76"/>
      <c r="F1669" s="99">
        <f t="shared" si="46"/>
        <v>0</v>
      </c>
      <c r="K1669" s="354"/>
    </row>
    <row r="1670" spans="1:11" ht="30" customHeight="1" outlineLevel="2">
      <c r="A1670" s="52" t="s">
        <v>4297</v>
      </c>
      <c r="B1670" s="29" t="s">
        <v>4298</v>
      </c>
      <c r="C1670" s="24" t="s">
        <v>73</v>
      </c>
      <c r="D1670" s="83">
        <v>81.599999999999994</v>
      </c>
      <c r="E1670" s="76"/>
      <c r="F1670" s="99">
        <f t="shared" si="46"/>
        <v>0</v>
      </c>
      <c r="K1670" s="354"/>
    </row>
    <row r="1671" spans="1:11" ht="30" customHeight="1" outlineLevel="2">
      <c r="A1671" s="52" t="s">
        <v>4299</v>
      </c>
      <c r="B1671" s="29" t="s">
        <v>4657</v>
      </c>
      <c r="C1671" s="24" t="s">
        <v>73</v>
      </c>
      <c r="D1671" s="83">
        <v>672</v>
      </c>
      <c r="E1671" s="76"/>
      <c r="F1671" s="99">
        <f t="shared" si="46"/>
        <v>0</v>
      </c>
      <c r="K1671" s="354"/>
    </row>
    <row r="1672" spans="1:11" ht="20.100000000000001" customHeight="1" outlineLevel="1">
      <c r="A1672" s="52"/>
      <c r="B1672" s="122"/>
      <c r="C1672" s="24"/>
      <c r="D1672" s="64"/>
      <c r="E1672" s="290"/>
      <c r="F1672" s="103"/>
      <c r="K1672" s="354"/>
    </row>
    <row r="1673" spans="1:11" ht="20.100000000000001" customHeight="1" outlineLevel="1">
      <c r="A1673" s="108" t="s">
        <v>4300</v>
      </c>
      <c r="B1673" s="218" t="s">
        <v>4301</v>
      </c>
      <c r="C1673" s="109"/>
      <c r="D1673" s="100"/>
      <c r="E1673" s="100"/>
      <c r="F1673" s="110">
        <f>SUBTOTAL(9,F1674:F1675)</f>
        <v>0</v>
      </c>
      <c r="H1673" s="460">
        <f>+F1673</f>
        <v>0</v>
      </c>
      <c r="K1673" s="354"/>
    </row>
    <row r="1674" spans="1:11" ht="20.100000000000001" customHeight="1" outlineLevel="2">
      <c r="A1674" s="52" t="s">
        <v>4302</v>
      </c>
      <c r="B1674" s="122" t="s">
        <v>4303</v>
      </c>
      <c r="C1674" s="24" t="s">
        <v>73</v>
      </c>
      <c r="D1674" s="64">
        <v>22625</v>
      </c>
      <c r="E1674" s="76"/>
      <c r="F1674" s="99">
        <f t="shared" si="46"/>
        <v>0</v>
      </c>
      <c r="K1674" s="354"/>
    </row>
    <row r="1675" spans="1:11" ht="20.100000000000001" customHeight="1" outlineLevel="1">
      <c r="A1675" s="51"/>
      <c r="B1675" s="122"/>
      <c r="C1675" s="24"/>
      <c r="D1675" s="64"/>
      <c r="E1675" s="290"/>
      <c r="F1675" s="103"/>
      <c r="K1675" s="354"/>
    </row>
    <row r="1676" spans="1:11" ht="20.100000000000001" customHeight="1" outlineLevel="1">
      <c r="A1676" s="516" t="s">
        <v>4304</v>
      </c>
      <c r="B1676" s="219" t="s">
        <v>4305</v>
      </c>
      <c r="C1676" s="203"/>
      <c r="D1676" s="174"/>
      <c r="E1676" s="100"/>
      <c r="F1676" s="110">
        <f>SUBTOTAL(9,F1677:F1689)</f>
        <v>0</v>
      </c>
      <c r="H1676" s="460">
        <f>+F1676</f>
        <v>0</v>
      </c>
      <c r="K1676" s="354"/>
    </row>
    <row r="1677" spans="1:11" ht="19.5" customHeight="1" outlineLevel="2">
      <c r="A1677" s="291" t="s">
        <v>4306</v>
      </c>
      <c r="B1677" s="235" t="s">
        <v>4307</v>
      </c>
      <c r="C1677" s="24"/>
      <c r="D1677" s="195"/>
      <c r="E1677" s="290"/>
      <c r="F1677" s="101"/>
      <c r="K1677" s="354"/>
    </row>
    <row r="1678" spans="1:11" ht="20.100000000000001" customHeight="1" outlineLevel="2">
      <c r="A1678" s="517" t="s">
        <v>4308</v>
      </c>
      <c r="B1678" s="518" t="s">
        <v>4309</v>
      </c>
      <c r="C1678" s="24" t="s">
        <v>554</v>
      </c>
      <c r="D1678" s="519">
        <v>1600</v>
      </c>
      <c r="E1678" s="290"/>
      <c r="F1678" s="103">
        <f t="shared" si="46"/>
        <v>0</v>
      </c>
      <c r="K1678" s="354"/>
    </row>
    <row r="1679" spans="1:11" ht="20.100000000000001" customHeight="1" outlineLevel="2">
      <c r="A1679" s="52"/>
      <c r="B1679" s="122"/>
      <c r="C1679" s="24"/>
      <c r="D1679" s="195"/>
      <c r="E1679" s="290"/>
      <c r="F1679" s="103"/>
      <c r="K1679" s="354"/>
    </row>
    <row r="1680" spans="1:11" ht="20.100000000000001" customHeight="1" outlineLevel="2">
      <c r="A1680" s="291" t="s">
        <v>4310</v>
      </c>
      <c r="B1680" s="235" t="s">
        <v>4311</v>
      </c>
      <c r="C1680" s="24"/>
      <c r="D1680" s="195"/>
      <c r="E1680" s="290"/>
      <c r="F1680" s="101"/>
      <c r="K1680" s="354"/>
    </row>
    <row r="1681" spans="1:11" ht="27.75" customHeight="1" outlineLevel="2">
      <c r="A1681" s="52" t="s">
        <v>4312</v>
      </c>
      <c r="B1681" s="29" t="s">
        <v>4313</v>
      </c>
      <c r="C1681" s="24" t="s">
        <v>554</v>
      </c>
      <c r="D1681" s="195">
        <v>2260</v>
      </c>
      <c r="E1681" s="290"/>
      <c r="F1681" s="103">
        <f t="shared" si="46"/>
        <v>0</v>
      </c>
      <c r="K1681" s="354"/>
    </row>
    <row r="1682" spans="1:11" ht="27.75" customHeight="1" outlineLevel="2">
      <c r="A1682" s="52" t="s">
        <v>4314</v>
      </c>
      <c r="B1682" s="29" t="s">
        <v>4315</v>
      </c>
      <c r="C1682" s="24" t="s">
        <v>554</v>
      </c>
      <c r="D1682" s="195">
        <v>340</v>
      </c>
      <c r="E1682" s="290"/>
      <c r="F1682" s="103">
        <f t="shared" si="46"/>
        <v>0</v>
      </c>
      <c r="K1682" s="354"/>
    </row>
    <row r="1683" spans="1:11" ht="20.100000000000001" customHeight="1" outlineLevel="2">
      <c r="A1683" s="517"/>
      <c r="B1683" s="518"/>
      <c r="C1683" s="24"/>
      <c r="D1683" s="519"/>
      <c r="E1683" s="290"/>
      <c r="F1683" s="103"/>
      <c r="K1683" s="354"/>
    </row>
    <row r="1684" spans="1:11" ht="20.100000000000001" customHeight="1" outlineLevel="2">
      <c r="A1684" s="291" t="s">
        <v>4316</v>
      </c>
      <c r="B1684" s="235" t="s">
        <v>4317</v>
      </c>
      <c r="C1684" s="24"/>
      <c r="D1684" s="195"/>
      <c r="E1684" s="290"/>
      <c r="F1684" s="101"/>
      <c r="K1684" s="354"/>
    </row>
    <row r="1685" spans="1:11" ht="30" customHeight="1" outlineLevel="2">
      <c r="A1685" s="52" t="s">
        <v>4318</v>
      </c>
      <c r="B1685" s="29" t="s">
        <v>4319</v>
      </c>
      <c r="C1685" s="24" t="s">
        <v>554</v>
      </c>
      <c r="D1685" s="195">
        <v>770</v>
      </c>
      <c r="E1685" s="290"/>
      <c r="F1685" s="101">
        <f t="shared" si="46"/>
        <v>0</v>
      </c>
      <c r="K1685" s="354"/>
    </row>
    <row r="1686" spans="1:11" ht="20.100000000000001" customHeight="1" outlineLevel="2">
      <c r="A1686" s="52"/>
      <c r="B1686" s="122"/>
      <c r="C1686" s="24"/>
      <c r="D1686" s="184"/>
      <c r="E1686" s="290"/>
      <c r="F1686" s="101"/>
      <c r="K1686" s="354"/>
    </row>
    <row r="1687" spans="1:11" ht="20.100000000000001" customHeight="1" outlineLevel="2">
      <c r="A1687" s="291" t="s">
        <v>4320</v>
      </c>
      <c r="B1687" s="235" t="s">
        <v>4321</v>
      </c>
      <c r="C1687" s="24"/>
      <c r="D1687" s="195"/>
      <c r="E1687" s="290"/>
      <c r="F1687" s="101"/>
      <c r="K1687" s="354"/>
    </row>
    <row r="1688" spans="1:11" ht="27.75" customHeight="1" outlineLevel="2">
      <c r="A1688" s="52" t="s">
        <v>4322</v>
      </c>
      <c r="B1688" s="29" t="s">
        <v>4323</v>
      </c>
      <c r="C1688" s="24" t="s">
        <v>554</v>
      </c>
      <c r="D1688" s="195">
        <v>12</v>
      </c>
      <c r="E1688" s="290"/>
      <c r="F1688" s="103">
        <f>TRUNC(D1688*E1688,2)</f>
        <v>0</v>
      </c>
      <c r="K1688" s="354"/>
    </row>
    <row r="1689" spans="1:11" ht="42.75" customHeight="1" outlineLevel="2">
      <c r="A1689" s="52" t="s">
        <v>4324</v>
      </c>
      <c r="B1689" s="29" t="s">
        <v>4325</v>
      </c>
      <c r="C1689" s="24" t="s">
        <v>554</v>
      </c>
      <c r="D1689" s="195">
        <v>282</v>
      </c>
      <c r="E1689" s="290"/>
      <c r="F1689" s="103">
        <f>TRUNC(D1689*E1689,2)</f>
        <v>0</v>
      </c>
      <c r="K1689" s="354"/>
    </row>
    <row r="1690" spans="1:11" ht="20.100000000000001" customHeight="1" outlineLevel="1">
      <c r="A1690" s="520"/>
      <c r="B1690" s="313"/>
      <c r="C1690" s="308"/>
      <c r="D1690" s="184"/>
      <c r="E1690" s="290"/>
      <c r="F1690" s="103"/>
      <c r="K1690" s="354"/>
    </row>
    <row r="1691" spans="1:11" ht="20.100000000000001" customHeight="1" outlineLevel="1">
      <c r="A1691" s="162" t="s">
        <v>4326</v>
      </c>
      <c r="B1691" s="219" t="s">
        <v>4327</v>
      </c>
      <c r="C1691" s="203"/>
      <c r="D1691" s="174"/>
      <c r="E1691" s="100"/>
      <c r="F1691" s="110">
        <f>SUBTOTAL(9,F1692:F1704)</f>
        <v>0</v>
      </c>
      <c r="H1691" s="460">
        <f>+F1691</f>
        <v>0</v>
      </c>
      <c r="K1691" s="354"/>
    </row>
    <row r="1692" spans="1:11" ht="20.100000000000001" customHeight="1" outlineLevel="2">
      <c r="A1692" s="291" t="s">
        <v>4328</v>
      </c>
      <c r="B1692" s="235" t="s">
        <v>4329</v>
      </c>
      <c r="C1692" s="24"/>
      <c r="D1692" s="195"/>
      <c r="E1692" s="290"/>
      <c r="F1692" s="101"/>
      <c r="K1692" s="354"/>
    </row>
    <row r="1693" spans="1:11" ht="20.100000000000001" customHeight="1" outlineLevel="2">
      <c r="A1693" s="517" t="s">
        <v>4330</v>
      </c>
      <c r="B1693" s="518" t="s">
        <v>4331</v>
      </c>
      <c r="C1693" s="24" t="s">
        <v>554</v>
      </c>
      <c r="D1693" s="519">
        <v>170</v>
      </c>
      <c r="E1693" s="290"/>
      <c r="F1693" s="103">
        <f>TRUNC(D1693*E1693,2)</f>
        <v>0</v>
      </c>
      <c r="K1693" s="354"/>
    </row>
    <row r="1694" spans="1:11" ht="20.100000000000001" customHeight="1" outlineLevel="2">
      <c r="A1694" s="517" t="s">
        <v>4332</v>
      </c>
      <c r="B1694" s="518" t="s">
        <v>4333</v>
      </c>
      <c r="C1694" s="24" t="s">
        <v>554</v>
      </c>
      <c r="D1694" s="519">
        <v>76</v>
      </c>
      <c r="E1694" s="290"/>
      <c r="F1694" s="103">
        <f>TRUNC(D1694*E1694,2)</f>
        <v>0</v>
      </c>
      <c r="K1694" s="354"/>
    </row>
    <row r="1695" spans="1:11" ht="20.100000000000001" customHeight="1" outlineLevel="2">
      <c r="A1695" s="517" t="s">
        <v>4334</v>
      </c>
      <c r="B1695" s="518" t="s">
        <v>4335</v>
      </c>
      <c r="C1695" s="24" t="s">
        <v>554</v>
      </c>
      <c r="D1695" s="519">
        <v>2</v>
      </c>
      <c r="E1695" s="290"/>
      <c r="F1695" s="103">
        <f>TRUNC(D1695*E1695,2)</f>
        <v>0</v>
      </c>
      <c r="K1695" s="354"/>
    </row>
    <row r="1696" spans="1:11" ht="27.75" customHeight="1" outlineLevel="2">
      <c r="A1696" s="52" t="s">
        <v>4336</v>
      </c>
      <c r="B1696" s="29" t="s">
        <v>4337</v>
      </c>
      <c r="C1696" s="24" t="s">
        <v>554</v>
      </c>
      <c r="D1696" s="195">
        <v>170</v>
      </c>
      <c r="E1696" s="290"/>
      <c r="F1696" s="103">
        <f>TRUNC(D1696*E1696,2)</f>
        <v>0</v>
      </c>
      <c r="K1696" s="354"/>
    </row>
    <row r="1697" spans="1:11" ht="27.75" customHeight="1" outlineLevel="2">
      <c r="A1697" s="52" t="s">
        <v>4338</v>
      </c>
      <c r="B1697" s="29" t="s">
        <v>4339</v>
      </c>
      <c r="C1697" s="24" t="s">
        <v>554</v>
      </c>
      <c r="D1697" s="195">
        <v>11</v>
      </c>
      <c r="E1697" s="290"/>
      <c r="F1697" s="103">
        <f>TRUNC(D1697*E1697,2)</f>
        <v>0</v>
      </c>
      <c r="K1697" s="354"/>
    </row>
    <row r="1698" spans="1:11" ht="20.100000000000001" customHeight="1" outlineLevel="2">
      <c r="A1698" s="52"/>
      <c r="B1698" s="122"/>
      <c r="C1698" s="24"/>
      <c r="D1698" s="195"/>
      <c r="E1698" s="290"/>
      <c r="F1698" s="103"/>
      <c r="K1698" s="354"/>
    </row>
    <row r="1699" spans="1:11" ht="20.100000000000001" customHeight="1" outlineLevel="2">
      <c r="A1699" s="291" t="s">
        <v>4340</v>
      </c>
      <c r="B1699" s="235" t="s">
        <v>4341</v>
      </c>
      <c r="C1699" s="24"/>
      <c r="D1699" s="195"/>
      <c r="E1699" s="290"/>
      <c r="F1699" s="101"/>
      <c r="K1699" s="354"/>
    </row>
    <row r="1700" spans="1:11" ht="27.75" customHeight="1" outlineLevel="2">
      <c r="A1700" s="52" t="s">
        <v>4342</v>
      </c>
      <c r="B1700" s="29" t="s">
        <v>4343</v>
      </c>
      <c r="C1700" s="24" t="s">
        <v>554</v>
      </c>
      <c r="D1700" s="195">
        <v>2288</v>
      </c>
      <c r="E1700" s="290"/>
      <c r="F1700" s="103">
        <f>TRUNC(D1700*E1700,2)</f>
        <v>0</v>
      </c>
      <c r="K1700" s="354"/>
    </row>
    <row r="1701" spans="1:11" ht="27.75" customHeight="1" outlineLevel="2">
      <c r="A1701" s="52" t="s">
        <v>4344</v>
      </c>
      <c r="B1701" s="29" t="s">
        <v>4345</v>
      </c>
      <c r="C1701" s="24" t="s">
        <v>554</v>
      </c>
      <c r="D1701" s="195">
        <v>105</v>
      </c>
      <c r="E1701" s="290"/>
      <c r="F1701" s="103">
        <f>TRUNC(D1701*E1701,2)</f>
        <v>0</v>
      </c>
      <c r="K1701" s="354"/>
    </row>
    <row r="1702" spans="1:11" ht="42.75" customHeight="1" outlineLevel="2">
      <c r="A1702" s="52" t="s">
        <v>4346</v>
      </c>
      <c r="B1702" s="29" t="s">
        <v>4347</v>
      </c>
      <c r="C1702" s="24" t="s">
        <v>554</v>
      </c>
      <c r="D1702" s="195">
        <v>23</v>
      </c>
      <c r="E1702" s="290"/>
      <c r="F1702" s="103">
        <f>TRUNC(D1702*E1702,2)</f>
        <v>0</v>
      </c>
      <c r="K1702" s="354"/>
    </row>
    <row r="1703" spans="1:11" ht="27.75" customHeight="1" outlineLevel="2">
      <c r="A1703" s="52" t="s">
        <v>4348</v>
      </c>
      <c r="B1703" s="29" t="s">
        <v>4349</v>
      </c>
      <c r="C1703" s="24" t="s">
        <v>554</v>
      </c>
      <c r="D1703" s="195">
        <v>36</v>
      </c>
      <c r="E1703" s="290"/>
      <c r="F1703" s="103">
        <f>TRUNC(D1703*E1703,2)</f>
        <v>0</v>
      </c>
      <c r="K1703" s="354"/>
    </row>
    <row r="1704" spans="1:11" ht="27.75" customHeight="1" outlineLevel="2">
      <c r="A1704" s="52" t="s">
        <v>4350</v>
      </c>
      <c r="B1704" s="29" t="s">
        <v>4351</v>
      </c>
      <c r="C1704" s="24" t="s">
        <v>554</v>
      </c>
      <c r="D1704" s="195">
        <v>42</v>
      </c>
      <c r="E1704" s="290"/>
      <c r="F1704" s="103">
        <f>TRUNC(D1704*E1704,2)</f>
        <v>0</v>
      </c>
      <c r="K1704" s="354"/>
    </row>
    <row r="1705" spans="1:11" ht="20.100000000000001" customHeight="1" outlineLevel="1">
      <c r="A1705" s="52"/>
      <c r="B1705" s="122"/>
      <c r="C1705" s="24"/>
      <c r="D1705" s="64"/>
      <c r="E1705" s="290"/>
      <c r="F1705" s="103"/>
      <c r="K1705" s="354"/>
    </row>
    <row r="1706" spans="1:11" ht="20.100000000000001" customHeight="1" outlineLevel="1">
      <c r="A1706" s="108" t="s">
        <v>4352</v>
      </c>
      <c r="B1706" s="218" t="s">
        <v>4353</v>
      </c>
      <c r="C1706" s="109"/>
      <c r="D1706" s="100"/>
      <c r="E1706" s="100"/>
      <c r="F1706" s="110">
        <f>SUBTOTAL(9,F1707:F1840)</f>
        <v>0</v>
      </c>
      <c r="H1706" s="460">
        <f>+F1706</f>
        <v>0</v>
      </c>
      <c r="K1706" s="521"/>
    </row>
    <row r="1707" spans="1:11" ht="20.100000000000001" customHeight="1" outlineLevel="2">
      <c r="A1707" s="291" t="s">
        <v>4354</v>
      </c>
      <c r="B1707" s="235" t="s">
        <v>4355</v>
      </c>
      <c r="C1707" s="24"/>
      <c r="D1707" s="64"/>
      <c r="E1707" s="290"/>
      <c r="F1707" s="101"/>
      <c r="K1707" s="354"/>
    </row>
    <row r="1708" spans="1:11" ht="46.5" customHeight="1" outlineLevel="2">
      <c r="A1708" s="52" t="s">
        <v>4356</v>
      </c>
      <c r="B1708" s="29" t="s">
        <v>4357</v>
      </c>
      <c r="C1708" s="24" t="s">
        <v>556</v>
      </c>
      <c r="D1708" s="64">
        <v>11</v>
      </c>
      <c r="E1708" s="290"/>
      <c r="F1708" s="103">
        <f t="shared" ref="F1708:F1771" si="47">TRUNC(D1708*E1708,2)</f>
        <v>0</v>
      </c>
      <c r="K1708" s="354"/>
    </row>
    <row r="1709" spans="1:11" ht="57" outlineLevel="2">
      <c r="A1709" s="52" t="s">
        <v>4358</v>
      </c>
      <c r="B1709" s="29" t="s">
        <v>4504</v>
      </c>
      <c r="C1709" s="24" t="s">
        <v>556</v>
      </c>
      <c r="D1709" s="64">
        <v>44</v>
      </c>
      <c r="E1709" s="290"/>
      <c r="F1709" s="103">
        <f t="shared" si="47"/>
        <v>0</v>
      </c>
      <c r="K1709" s="354"/>
    </row>
    <row r="1710" spans="1:11" ht="46.5" customHeight="1" outlineLevel="2">
      <c r="A1710" s="52" t="s">
        <v>4359</v>
      </c>
      <c r="B1710" s="29" t="s">
        <v>5089</v>
      </c>
      <c r="C1710" s="24" t="s">
        <v>556</v>
      </c>
      <c r="D1710" s="64">
        <v>178</v>
      </c>
      <c r="E1710" s="290"/>
      <c r="F1710" s="103">
        <f t="shared" si="47"/>
        <v>0</v>
      </c>
      <c r="K1710" s="354"/>
    </row>
    <row r="1711" spans="1:11" ht="46.5" customHeight="1" outlineLevel="2">
      <c r="A1711" s="52" t="s">
        <v>4360</v>
      </c>
      <c r="B1711" s="29" t="s">
        <v>4361</v>
      </c>
      <c r="C1711" s="24" t="s">
        <v>556</v>
      </c>
      <c r="D1711" s="64">
        <v>74</v>
      </c>
      <c r="E1711" s="290"/>
      <c r="F1711" s="103">
        <f t="shared" si="47"/>
        <v>0</v>
      </c>
      <c r="K1711" s="354"/>
    </row>
    <row r="1712" spans="1:11" ht="46.5" customHeight="1" outlineLevel="2">
      <c r="A1712" s="52" t="s">
        <v>4362</v>
      </c>
      <c r="B1712" s="29" t="s">
        <v>4440</v>
      </c>
      <c r="C1712" s="24" t="s">
        <v>556</v>
      </c>
      <c r="D1712" s="64">
        <v>2</v>
      </c>
      <c r="E1712" s="290"/>
      <c r="F1712" s="103">
        <f t="shared" si="47"/>
        <v>0</v>
      </c>
      <c r="K1712" s="354"/>
    </row>
    <row r="1713" spans="1:11" ht="57" outlineLevel="2">
      <c r="A1713" s="52" t="s">
        <v>4363</v>
      </c>
      <c r="B1713" s="29" t="s">
        <v>4364</v>
      </c>
      <c r="C1713" s="24" t="s">
        <v>556</v>
      </c>
      <c r="D1713" s="64">
        <v>5</v>
      </c>
      <c r="E1713" s="290"/>
      <c r="F1713" s="103">
        <f t="shared" si="47"/>
        <v>0</v>
      </c>
      <c r="K1713" s="354"/>
    </row>
    <row r="1714" spans="1:11" ht="42.75" outlineLevel="2">
      <c r="A1714" s="52" t="s">
        <v>4365</v>
      </c>
      <c r="B1714" s="29" t="s">
        <v>5090</v>
      </c>
      <c r="C1714" s="24" t="s">
        <v>556</v>
      </c>
      <c r="D1714" s="64">
        <v>4</v>
      </c>
      <c r="E1714" s="290"/>
      <c r="F1714" s="103">
        <f t="shared" si="47"/>
        <v>0</v>
      </c>
      <c r="K1714" s="354"/>
    </row>
    <row r="1715" spans="1:11" ht="46.5" customHeight="1" outlineLevel="2">
      <c r="A1715" s="52" t="s">
        <v>4366</v>
      </c>
      <c r="B1715" s="29" t="s">
        <v>4367</v>
      </c>
      <c r="C1715" s="24" t="s">
        <v>556</v>
      </c>
      <c r="D1715" s="64">
        <v>25</v>
      </c>
      <c r="E1715" s="290"/>
      <c r="F1715" s="103">
        <f t="shared" si="47"/>
        <v>0</v>
      </c>
      <c r="K1715" s="354"/>
    </row>
    <row r="1716" spans="1:11" ht="46.5" customHeight="1" outlineLevel="2">
      <c r="A1716" s="52" t="s">
        <v>4368</v>
      </c>
      <c r="B1716" s="29" t="s">
        <v>4369</v>
      </c>
      <c r="C1716" s="24" t="s">
        <v>554</v>
      </c>
      <c r="D1716" s="64">
        <v>50</v>
      </c>
      <c r="E1716" s="290"/>
      <c r="F1716" s="103">
        <f t="shared" si="47"/>
        <v>0</v>
      </c>
      <c r="K1716" s="354"/>
    </row>
    <row r="1717" spans="1:11" ht="46.5" customHeight="1" outlineLevel="2">
      <c r="A1717" s="52" t="s">
        <v>4370</v>
      </c>
      <c r="B1717" s="29" t="s">
        <v>4504</v>
      </c>
      <c r="C1717" s="24" t="s">
        <v>556</v>
      </c>
      <c r="D1717" s="64">
        <v>498</v>
      </c>
      <c r="E1717" s="290"/>
      <c r="F1717" s="103">
        <f t="shared" si="47"/>
        <v>0</v>
      </c>
      <c r="K1717" s="354"/>
    </row>
    <row r="1718" spans="1:11" ht="46.5" customHeight="1" outlineLevel="2">
      <c r="A1718" s="52" t="s">
        <v>4371</v>
      </c>
      <c r="B1718" s="29" t="s">
        <v>4530</v>
      </c>
      <c r="C1718" s="24" t="s">
        <v>73</v>
      </c>
      <c r="D1718" s="64">
        <v>150</v>
      </c>
      <c r="E1718" s="290"/>
      <c r="F1718" s="103">
        <f t="shared" si="47"/>
        <v>0</v>
      </c>
      <c r="K1718" s="354"/>
    </row>
    <row r="1719" spans="1:11" ht="46.5" customHeight="1" outlineLevel="2">
      <c r="A1719" s="52" t="s">
        <v>4372</v>
      </c>
      <c r="B1719" s="29" t="s">
        <v>4424</v>
      </c>
      <c r="C1719" s="24" t="s">
        <v>556</v>
      </c>
      <c r="D1719" s="64">
        <v>236</v>
      </c>
      <c r="E1719" s="290"/>
      <c r="F1719" s="103">
        <f t="shared" si="47"/>
        <v>0</v>
      </c>
      <c r="K1719" s="354"/>
    </row>
    <row r="1720" spans="1:11" ht="46.5" customHeight="1" outlineLevel="2">
      <c r="A1720" s="52" t="s">
        <v>4373</v>
      </c>
      <c r="B1720" s="29" t="s">
        <v>4374</v>
      </c>
      <c r="C1720" s="24" t="s">
        <v>556</v>
      </c>
      <c r="D1720" s="64">
        <v>190</v>
      </c>
      <c r="E1720" s="290"/>
      <c r="F1720" s="103">
        <f t="shared" si="47"/>
        <v>0</v>
      </c>
      <c r="K1720" s="354"/>
    </row>
    <row r="1721" spans="1:11" ht="30.75" customHeight="1" outlineLevel="2">
      <c r="A1721" s="52" t="s">
        <v>4375</v>
      </c>
      <c r="B1721" s="29" t="s">
        <v>4376</v>
      </c>
      <c r="C1721" s="24" t="s">
        <v>556</v>
      </c>
      <c r="D1721" s="64">
        <v>443</v>
      </c>
      <c r="E1721" s="290"/>
      <c r="F1721" s="103">
        <f t="shared" si="47"/>
        <v>0</v>
      </c>
      <c r="K1721" s="354"/>
    </row>
    <row r="1722" spans="1:11" ht="46.5" customHeight="1" outlineLevel="2">
      <c r="A1722" s="52" t="s">
        <v>4377</v>
      </c>
      <c r="B1722" s="29" t="s">
        <v>4378</v>
      </c>
      <c r="C1722" s="24" t="s">
        <v>556</v>
      </c>
      <c r="D1722" s="64">
        <v>401</v>
      </c>
      <c r="E1722" s="290"/>
      <c r="F1722" s="103">
        <f t="shared" si="47"/>
        <v>0</v>
      </c>
      <c r="K1722" s="354"/>
    </row>
    <row r="1723" spans="1:11" ht="46.5" customHeight="1" outlineLevel="2">
      <c r="A1723" s="52" t="s">
        <v>4379</v>
      </c>
      <c r="B1723" s="29" t="s">
        <v>4380</v>
      </c>
      <c r="C1723" s="24" t="s">
        <v>556</v>
      </c>
      <c r="D1723" s="64">
        <v>18</v>
      </c>
      <c r="E1723" s="290"/>
      <c r="F1723" s="103">
        <f t="shared" si="47"/>
        <v>0</v>
      </c>
      <c r="K1723" s="354"/>
    </row>
    <row r="1724" spans="1:11" ht="46.5" customHeight="1" outlineLevel="2">
      <c r="A1724" s="52" t="s">
        <v>4381</v>
      </c>
      <c r="B1724" s="29" t="s">
        <v>4382</v>
      </c>
      <c r="C1724" s="24" t="s">
        <v>556</v>
      </c>
      <c r="D1724" s="64">
        <v>128</v>
      </c>
      <c r="E1724" s="290"/>
      <c r="F1724" s="103">
        <f t="shared" si="47"/>
        <v>0</v>
      </c>
      <c r="K1724" s="354"/>
    </row>
    <row r="1725" spans="1:11" ht="46.5" customHeight="1" outlineLevel="2">
      <c r="A1725" s="52" t="s">
        <v>4383</v>
      </c>
      <c r="B1725" s="29" t="s">
        <v>4384</v>
      </c>
      <c r="C1725" s="24" t="s">
        <v>556</v>
      </c>
      <c r="D1725" s="64">
        <v>6</v>
      </c>
      <c r="E1725" s="290"/>
      <c r="F1725" s="103">
        <f t="shared" si="47"/>
        <v>0</v>
      </c>
      <c r="K1725" s="354"/>
    </row>
    <row r="1726" spans="1:11" ht="46.5" customHeight="1" outlineLevel="2">
      <c r="A1726" s="52" t="s">
        <v>4385</v>
      </c>
      <c r="B1726" s="29" t="s">
        <v>4440</v>
      </c>
      <c r="C1726" s="24" t="s">
        <v>556</v>
      </c>
      <c r="D1726" s="64">
        <v>25</v>
      </c>
      <c r="E1726" s="290"/>
      <c r="F1726" s="103">
        <f t="shared" si="47"/>
        <v>0</v>
      </c>
      <c r="K1726" s="354"/>
    </row>
    <row r="1727" spans="1:11" ht="46.5" customHeight="1" outlineLevel="2">
      <c r="A1727" s="52" t="s">
        <v>4386</v>
      </c>
      <c r="B1727" s="29" t="s">
        <v>4496</v>
      </c>
      <c r="C1727" s="24" t="s">
        <v>556</v>
      </c>
      <c r="D1727" s="64">
        <v>34</v>
      </c>
      <c r="E1727" s="290"/>
      <c r="F1727" s="103">
        <f t="shared" si="47"/>
        <v>0</v>
      </c>
      <c r="K1727" s="354"/>
    </row>
    <row r="1728" spans="1:11" ht="46.5" customHeight="1" outlineLevel="2">
      <c r="A1728" s="52" t="s">
        <v>4387</v>
      </c>
      <c r="B1728" s="29" t="s">
        <v>4388</v>
      </c>
      <c r="C1728" s="24" t="s">
        <v>556</v>
      </c>
      <c r="D1728" s="64">
        <v>13</v>
      </c>
      <c r="E1728" s="290"/>
      <c r="F1728" s="103">
        <f t="shared" si="47"/>
        <v>0</v>
      </c>
      <c r="K1728" s="354"/>
    </row>
    <row r="1729" spans="1:11" ht="30.75" customHeight="1" outlineLevel="2">
      <c r="A1729" s="52" t="s">
        <v>4389</v>
      </c>
      <c r="B1729" s="29" t="s">
        <v>4390</v>
      </c>
      <c r="C1729" s="24" t="s">
        <v>556</v>
      </c>
      <c r="D1729" s="64">
        <v>54</v>
      </c>
      <c r="E1729" s="290"/>
      <c r="F1729" s="103">
        <f t="shared" si="47"/>
        <v>0</v>
      </c>
      <c r="K1729" s="354"/>
    </row>
    <row r="1730" spans="1:11" ht="46.5" customHeight="1" outlineLevel="2">
      <c r="A1730" s="52" t="s">
        <v>4391</v>
      </c>
      <c r="B1730" s="29" t="s">
        <v>4392</v>
      </c>
      <c r="C1730" s="24" t="s">
        <v>556</v>
      </c>
      <c r="D1730" s="64">
        <v>100</v>
      </c>
      <c r="E1730" s="290"/>
      <c r="F1730" s="103">
        <f t="shared" si="47"/>
        <v>0</v>
      </c>
      <c r="K1730" s="354"/>
    </row>
    <row r="1731" spans="1:11" ht="46.5" customHeight="1" outlineLevel="2">
      <c r="A1731" s="52" t="s">
        <v>4393</v>
      </c>
      <c r="B1731" s="29" t="s">
        <v>5091</v>
      </c>
      <c r="C1731" s="24" t="s">
        <v>73</v>
      </c>
      <c r="D1731" s="64">
        <v>546</v>
      </c>
      <c r="E1731" s="290"/>
      <c r="F1731" s="103">
        <f t="shared" si="47"/>
        <v>0</v>
      </c>
      <c r="K1731" s="354"/>
    </row>
    <row r="1732" spans="1:11" ht="30.75" customHeight="1" outlineLevel="2">
      <c r="A1732" s="52" t="s">
        <v>4394</v>
      </c>
      <c r="B1732" s="29" t="s">
        <v>4395</v>
      </c>
      <c r="C1732" s="24" t="s">
        <v>556</v>
      </c>
      <c r="D1732" s="64">
        <v>22</v>
      </c>
      <c r="E1732" s="290"/>
      <c r="F1732" s="103">
        <f t="shared" si="47"/>
        <v>0</v>
      </c>
      <c r="K1732" s="354"/>
    </row>
    <row r="1733" spans="1:11" ht="30.75" customHeight="1" outlineLevel="2">
      <c r="A1733" s="52" t="s">
        <v>4396</v>
      </c>
      <c r="B1733" s="29" t="s">
        <v>4397</v>
      </c>
      <c r="C1733" s="24" t="s">
        <v>556</v>
      </c>
      <c r="D1733" s="64">
        <v>6</v>
      </c>
      <c r="E1733" s="290"/>
      <c r="F1733" s="103">
        <f t="shared" si="47"/>
        <v>0</v>
      </c>
      <c r="K1733" s="354"/>
    </row>
    <row r="1734" spans="1:11" ht="46.5" customHeight="1" outlineLevel="2">
      <c r="A1734" s="52" t="s">
        <v>4398</v>
      </c>
      <c r="B1734" s="29" t="s">
        <v>4399</v>
      </c>
      <c r="C1734" s="24" t="s">
        <v>556</v>
      </c>
      <c r="D1734" s="64">
        <v>27</v>
      </c>
      <c r="E1734" s="290"/>
      <c r="F1734" s="103">
        <f t="shared" si="47"/>
        <v>0</v>
      </c>
      <c r="K1734" s="354"/>
    </row>
    <row r="1735" spans="1:11" ht="46.5" customHeight="1" outlineLevel="2">
      <c r="A1735" s="52" t="s">
        <v>4400</v>
      </c>
      <c r="B1735" s="29" t="s">
        <v>4418</v>
      </c>
      <c r="C1735" s="24" t="s">
        <v>556</v>
      </c>
      <c r="D1735" s="64">
        <v>6</v>
      </c>
      <c r="E1735" s="290"/>
      <c r="F1735" s="103">
        <f t="shared" si="47"/>
        <v>0</v>
      </c>
      <c r="K1735" s="354"/>
    </row>
    <row r="1736" spans="1:11" ht="46.5" customHeight="1" outlineLevel="2">
      <c r="A1736" s="52" t="s">
        <v>4401</v>
      </c>
      <c r="B1736" s="29" t="s">
        <v>4420</v>
      </c>
      <c r="C1736" s="24" t="s">
        <v>556</v>
      </c>
      <c r="D1736" s="64">
        <v>6</v>
      </c>
      <c r="E1736" s="290"/>
      <c r="F1736" s="103">
        <f t="shared" si="47"/>
        <v>0</v>
      </c>
      <c r="K1736" s="354"/>
    </row>
    <row r="1737" spans="1:11" ht="30.75" customHeight="1" outlineLevel="2">
      <c r="A1737" s="52" t="s">
        <v>4402</v>
      </c>
      <c r="B1737" s="29" t="s">
        <v>4403</v>
      </c>
      <c r="C1737" s="24" t="s">
        <v>73</v>
      </c>
      <c r="D1737" s="64">
        <v>112</v>
      </c>
      <c r="E1737" s="290"/>
      <c r="F1737" s="103">
        <f t="shared" si="47"/>
        <v>0</v>
      </c>
      <c r="K1737" s="354"/>
    </row>
    <row r="1738" spans="1:11" ht="46.5" customHeight="1" outlineLevel="2">
      <c r="A1738" s="52" t="s">
        <v>4404</v>
      </c>
      <c r="B1738" s="29" t="s">
        <v>4405</v>
      </c>
      <c r="C1738" s="24" t="s">
        <v>556</v>
      </c>
      <c r="D1738" s="64">
        <v>22</v>
      </c>
      <c r="E1738" s="290"/>
      <c r="F1738" s="103">
        <f t="shared" si="47"/>
        <v>0</v>
      </c>
      <c r="K1738" s="354"/>
    </row>
    <row r="1739" spans="1:11" ht="46.5" customHeight="1" outlineLevel="2">
      <c r="A1739" s="52" t="s">
        <v>4406</v>
      </c>
      <c r="B1739" s="29" t="s">
        <v>4440</v>
      </c>
      <c r="C1739" s="24" t="s">
        <v>556</v>
      </c>
      <c r="D1739" s="64">
        <v>6</v>
      </c>
      <c r="E1739" s="290"/>
      <c r="F1739" s="103">
        <f t="shared" si="47"/>
        <v>0</v>
      </c>
      <c r="K1739" s="354"/>
    </row>
    <row r="1740" spans="1:11" ht="46.5" customHeight="1" outlineLevel="2">
      <c r="A1740" s="52" t="s">
        <v>4407</v>
      </c>
      <c r="B1740" s="29" t="s">
        <v>4504</v>
      </c>
      <c r="C1740" s="24" t="s">
        <v>556</v>
      </c>
      <c r="D1740" s="64">
        <v>52</v>
      </c>
      <c r="E1740" s="290"/>
      <c r="F1740" s="103">
        <f t="shared" si="47"/>
        <v>0</v>
      </c>
      <c r="K1740" s="354"/>
    </row>
    <row r="1741" spans="1:11" ht="46.5" customHeight="1" outlineLevel="2">
      <c r="A1741" s="52" t="s">
        <v>4408</v>
      </c>
      <c r="B1741" s="29" t="s">
        <v>4409</v>
      </c>
      <c r="C1741" s="24" t="s">
        <v>556</v>
      </c>
      <c r="D1741" s="64">
        <v>98</v>
      </c>
      <c r="E1741" s="290"/>
      <c r="F1741" s="103">
        <f t="shared" si="47"/>
        <v>0</v>
      </c>
      <c r="K1741" s="354"/>
    </row>
    <row r="1742" spans="1:11" ht="30.75" customHeight="1" outlineLevel="2">
      <c r="A1742" s="52" t="s">
        <v>4410</v>
      </c>
      <c r="B1742" s="29" t="s">
        <v>4397</v>
      </c>
      <c r="C1742" s="24" t="s">
        <v>556</v>
      </c>
      <c r="D1742" s="64">
        <v>6</v>
      </c>
      <c r="E1742" s="290"/>
      <c r="F1742" s="103">
        <f t="shared" si="47"/>
        <v>0</v>
      </c>
      <c r="K1742" s="354"/>
    </row>
    <row r="1743" spans="1:11" ht="46.5" customHeight="1" outlineLevel="2">
      <c r="A1743" s="52" t="s">
        <v>4411</v>
      </c>
      <c r="B1743" s="29" t="s">
        <v>4416</v>
      </c>
      <c r="C1743" s="24" t="s">
        <v>556</v>
      </c>
      <c r="D1743" s="64">
        <v>6</v>
      </c>
      <c r="E1743" s="290"/>
      <c r="F1743" s="103">
        <f t="shared" si="47"/>
        <v>0</v>
      </c>
      <c r="K1743" s="354"/>
    </row>
    <row r="1744" spans="1:11" ht="46.5" customHeight="1" outlineLevel="2">
      <c r="A1744" s="52" t="s">
        <v>4412</v>
      </c>
      <c r="B1744" s="29" t="s">
        <v>4418</v>
      </c>
      <c r="C1744" s="24" t="s">
        <v>556</v>
      </c>
      <c r="D1744" s="64">
        <v>2</v>
      </c>
      <c r="E1744" s="290"/>
      <c r="F1744" s="103">
        <f t="shared" si="47"/>
        <v>0</v>
      </c>
      <c r="K1744" s="354"/>
    </row>
    <row r="1745" spans="1:11" ht="46.5" customHeight="1" outlineLevel="2">
      <c r="A1745" s="52" t="s">
        <v>4413</v>
      </c>
      <c r="B1745" s="29" t="s">
        <v>4414</v>
      </c>
      <c r="C1745" s="24" t="s">
        <v>556</v>
      </c>
      <c r="D1745" s="64">
        <v>2</v>
      </c>
      <c r="E1745" s="290"/>
      <c r="F1745" s="103">
        <f t="shared" si="47"/>
        <v>0</v>
      </c>
      <c r="K1745" s="354"/>
    </row>
    <row r="1746" spans="1:11" ht="46.5" customHeight="1" outlineLevel="2">
      <c r="A1746" s="52" t="s">
        <v>4415</v>
      </c>
      <c r="B1746" s="29" t="s">
        <v>4416</v>
      </c>
      <c r="C1746" s="24" t="s">
        <v>556</v>
      </c>
      <c r="D1746" s="64">
        <v>21</v>
      </c>
      <c r="E1746" s="290"/>
      <c r="F1746" s="103">
        <f t="shared" si="47"/>
        <v>0</v>
      </c>
      <c r="K1746" s="354"/>
    </row>
    <row r="1747" spans="1:11" ht="46.5" customHeight="1" outlineLevel="2">
      <c r="A1747" s="52" t="s">
        <v>4417</v>
      </c>
      <c r="B1747" s="29" t="s">
        <v>4418</v>
      </c>
      <c r="C1747" s="24" t="s">
        <v>556</v>
      </c>
      <c r="D1747" s="64">
        <v>4</v>
      </c>
      <c r="E1747" s="290"/>
      <c r="F1747" s="103">
        <f t="shared" si="47"/>
        <v>0</v>
      </c>
      <c r="K1747" s="354"/>
    </row>
    <row r="1748" spans="1:11" ht="46.5" customHeight="1" outlineLevel="2">
      <c r="A1748" s="52" t="s">
        <v>4419</v>
      </c>
      <c r="B1748" s="29" t="s">
        <v>4420</v>
      </c>
      <c r="C1748" s="24" t="s">
        <v>556</v>
      </c>
      <c r="D1748" s="64">
        <v>4</v>
      </c>
      <c r="E1748" s="290"/>
      <c r="F1748" s="103">
        <f t="shared" si="47"/>
        <v>0</v>
      </c>
      <c r="K1748" s="354"/>
    </row>
    <row r="1749" spans="1:11" ht="46.5" customHeight="1" outlineLevel="2">
      <c r="A1749" s="52" t="s">
        <v>4421</v>
      </c>
      <c r="B1749" s="29" t="s">
        <v>4422</v>
      </c>
      <c r="C1749" s="24" t="s">
        <v>556</v>
      </c>
      <c r="D1749" s="64">
        <v>129</v>
      </c>
      <c r="E1749" s="290"/>
      <c r="F1749" s="103">
        <f t="shared" si="47"/>
        <v>0</v>
      </c>
      <c r="K1749" s="354"/>
    </row>
    <row r="1750" spans="1:11" ht="46.5" customHeight="1" outlineLevel="2">
      <c r="A1750" s="52" t="s">
        <v>4423</v>
      </c>
      <c r="B1750" s="29" t="s">
        <v>4424</v>
      </c>
      <c r="C1750" s="24" t="s">
        <v>556</v>
      </c>
      <c r="D1750" s="64">
        <v>322</v>
      </c>
      <c r="E1750" s="290"/>
      <c r="F1750" s="103">
        <f t="shared" si="47"/>
        <v>0</v>
      </c>
      <c r="K1750" s="354"/>
    </row>
    <row r="1751" spans="1:11" ht="46.5" customHeight="1" outlineLevel="2">
      <c r="A1751" s="52" t="s">
        <v>4425</v>
      </c>
      <c r="B1751" s="29" t="s">
        <v>4504</v>
      </c>
      <c r="C1751" s="24" t="s">
        <v>556</v>
      </c>
      <c r="D1751" s="64">
        <v>289</v>
      </c>
      <c r="E1751" s="290"/>
      <c r="F1751" s="103">
        <f t="shared" si="47"/>
        <v>0</v>
      </c>
      <c r="K1751" s="354"/>
    </row>
    <row r="1752" spans="1:11" ht="46.5" customHeight="1" outlineLevel="2">
      <c r="A1752" s="52" t="s">
        <v>4426</v>
      </c>
      <c r="B1752" s="29" t="s">
        <v>4427</v>
      </c>
      <c r="C1752" s="24" t="s">
        <v>556</v>
      </c>
      <c r="D1752" s="64">
        <v>20</v>
      </c>
      <c r="E1752" s="290"/>
      <c r="F1752" s="103">
        <f t="shared" si="47"/>
        <v>0</v>
      </c>
      <c r="K1752" s="354"/>
    </row>
    <row r="1753" spans="1:11" ht="30.75" customHeight="1" outlineLevel="2">
      <c r="A1753" s="52" t="s">
        <v>4428</v>
      </c>
      <c r="B1753" s="29" t="s">
        <v>4429</v>
      </c>
      <c r="C1753" s="24" t="s">
        <v>556</v>
      </c>
      <c r="D1753" s="64">
        <v>42</v>
      </c>
      <c r="E1753" s="290"/>
      <c r="F1753" s="103">
        <f t="shared" si="47"/>
        <v>0</v>
      </c>
      <c r="K1753" s="354"/>
    </row>
    <row r="1754" spans="1:11" ht="46.5" customHeight="1" outlineLevel="2">
      <c r="A1754" s="52" t="s">
        <v>4430</v>
      </c>
      <c r="B1754" s="29" t="s">
        <v>4431</v>
      </c>
      <c r="C1754" s="24" t="s">
        <v>556</v>
      </c>
      <c r="D1754" s="64">
        <v>37</v>
      </c>
      <c r="E1754" s="290"/>
      <c r="F1754" s="103">
        <f t="shared" si="47"/>
        <v>0</v>
      </c>
      <c r="K1754" s="354"/>
    </row>
    <row r="1755" spans="1:11" ht="46.5" customHeight="1" outlineLevel="2">
      <c r="A1755" s="52" t="s">
        <v>4432</v>
      </c>
      <c r="B1755" s="29" t="s">
        <v>4378</v>
      </c>
      <c r="C1755" s="24" t="s">
        <v>556</v>
      </c>
      <c r="D1755" s="64">
        <v>632</v>
      </c>
      <c r="E1755" s="290"/>
      <c r="F1755" s="103">
        <f t="shared" si="47"/>
        <v>0</v>
      </c>
      <c r="K1755" s="354"/>
    </row>
    <row r="1756" spans="1:11" ht="30.75" customHeight="1" outlineLevel="2">
      <c r="A1756" s="52" t="s">
        <v>4433</v>
      </c>
      <c r="B1756" s="29" t="s">
        <v>4465</v>
      </c>
      <c r="C1756" s="24" t="s">
        <v>556</v>
      </c>
      <c r="D1756" s="64">
        <v>60</v>
      </c>
      <c r="E1756" s="290"/>
      <c r="F1756" s="103">
        <f t="shared" si="47"/>
        <v>0</v>
      </c>
      <c r="K1756" s="354"/>
    </row>
    <row r="1757" spans="1:11" ht="46.5" customHeight="1" outlineLevel="2">
      <c r="A1757" s="52" t="s">
        <v>4434</v>
      </c>
      <c r="B1757" s="29" t="s">
        <v>4388</v>
      </c>
      <c r="C1757" s="24" t="s">
        <v>556</v>
      </c>
      <c r="D1757" s="64">
        <v>12</v>
      </c>
      <c r="E1757" s="290"/>
      <c r="F1757" s="103">
        <f t="shared" si="47"/>
        <v>0</v>
      </c>
      <c r="K1757" s="354"/>
    </row>
    <row r="1758" spans="1:11" ht="30.75" customHeight="1" outlineLevel="2">
      <c r="A1758" s="52" t="s">
        <v>4435</v>
      </c>
      <c r="B1758" s="29" t="s">
        <v>4436</v>
      </c>
      <c r="C1758" s="24" t="s">
        <v>556</v>
      </c>
      <c r="D1758" s="64">
        <v>438</v>
      </c>
      <c r="E1758" s="290"/>
      <c r="F1758" s="103">
        <f t="shared" si="47"/>
        <v>0</v>
      </c>
      <c r="K1758" s="354"/>
    </row>
    <row r="1759" spans="1:11" ht="46.5" customHeight="1" outlineLevel="2">
      <c r="A1759" s="52" t="s">
        <v>4437</v>
      </c>
      <c r="B1759" s="29" t="s">
        <v>4438</v>
      </c>
      <c r="C1759" s="24" t="s">
        <v>556</v>
      </c>
      <c r="D1759" s="64">
        <v>138</v>
      </c>
      <c r="E1759" s="290"/>
      <c r="F1759" s="103">
        <f t="shared" si="47"/>
        <v>0</v>
      </c>
      <c r="K1759" s="354"/>
    </row>
    <row r="1760" spans="1:11" ht="46.5" customHeight="1" outlineLevel="2">
      <c r="A1760" s="52" t="s">
        <v>4439</v>
      </c>
      <c r="B1760" s="29" t="s">
        <v>4440</v>
      </c>
      <c r="C1760" s="24" t="s">
        <v>556</v>
      </c>
      <c r="D1760" s="64">
        <v>9</v>
      </c>
      <c r="E1760" s="290"/>
      <c r="F1760" s="103">
        <f t="shared" si="47"/>
        <v>0</v>
      </c>
      <c r="K1760" s="354"/>
    </row>
    <row r="1761" spans="1:11" ht="46.5" customHeight="1" outlineLevel="2">
      <c r="A1761" s="52" t="s">
        <v>4441</v>
      </c>
      <c r="B1761" s="29" t="s">
        <v>4442</v>
      </c>
      <c r="C1761" s="24" t="s">
        <v>556</v>
      </c>
      <c r="D1761" s="64">
        <v>3</v>
      </c>
      <c r="E1761" s="290"/>
      <c r="F1761" s="103">
        <f t="shared" si="47"/>
        <v>0</v>
      </c>
      <c r="K1761" s="354"/>
    </row>
    <row r="1762" spans="1:11" ht="46.5" customHeight="1" outlineLevel="2">
      <c r="A1762" s="52" t="s">
        <v>4443</v>
      </c>
      <c r="B1762" s="29" t="s">
        <v>4380</v>
      </c>
      <c r="C1762" s="24" t="s">
        <v>556</v>
      </c>
      <c r="D1762" s="64">
        <v>40</v>
      </c>
      <c r="E1762" s="290"/>
      <c r="F1762" s="103">
        <f t="shared" si="47"/>
        <v>0</v>
      </c>
      <c r="K1762" s="354"/>
    </row>
    <row r="1763" spans="1:11" ht="46.5" customHeight="1" outlineLevel="2">
      <c r="A1763" s="52" t="s">
        <v>4444</v>
      </c>
      <c r="B1763" s="29" t="s">
        <v>4445</v>
      </c>
      <c r="C1763" s="24" t="s">
        <v>556</v>
      </c>
      <c r="D1763" s="64">
        <v>24</v>
      </c>
      <c r="E1763" s="290"/>
      <c r="F1763" s="103">
        <f t="shared" si="47"/>
        <v>0</v>
      </c>
      <c r="K1763" s="354"/>
    </row>
    <row r="1764" spans="1:11" ht="46.5" customHeight="1" outlineLevel="2">
      <c r="A1764" s="52" t="s">
        <v>4446</v>
      </c>
      <c r="B1764" s="29" t="s">
        <v>4447</v>
      </c>
      <c r="C1764" s="24" t="s">
        <v>556</v>
      </c>
      <c r="D1764" s="64">
        <v>9</v>
      </c>
      <c r="E1764" s="290"/>
      <c r="F1764" s="103">
        <f t="shared" si="47"/>
        <v>0</v>
      </c>
      <c r="K1764" s="354"/>
    </row>
    <row r="1765" spans="1:11" ht="30.75" customHeight="1" outlineLevel="2">
      <c r="A1765" s="52" t="s">
        <v>4448</v>
      </c>
      <c r="B1765" s="29" t="s">
        <v>4449</v>
      </c>
      <c r="C1765" s="24" t="s">
        <v>556</v>
      </c>
      <c r="D1765" s="64">
        <v>6</v>
      </c>
      <c r="E1765" s="290"/>
      <c r="F1765" s="103">
        <f t="shared" si="47"/>
        <v>0</v>
      </c>
      <c r="K1765" s="354"/>
    </row>
    <row r="1766" spans="1:11" ht="30.75" customHeight="1" outlineLevel="2">
      <c r="A1766" s="52" t="s">
        <v>4450</v>
      </c>
      <c r="B1766" s="29" t="s">
        <v>4451</v>
      </c>
      <c r="C1766" s="24" t="s">
        <v>556</v>
      </c>
      <c r="D1766" s="64">
        <v>6</v>
      </c>
      <c r="E1766" s="290"/>
      <c r="F1766" s="103">
        <f t="shared" si="47"/>
        <v>0</v>
      </c>
      <c r="K1766" s="354"/>
    </row>
    <row r="1767" spans="1:11" ht="46.5" customHeight="1" outlineLevel="2">
      <c r="A1767" s="52" t="s">
        <v>4452</v>
      </c>
      <c r="B1767" s="29" t="s">
        <v>4453</v>
      </c>
      <c r="C1767" s="24" t="s">
        <v>556</v>
      </c>
      <c r="D1767" s="64">
        <v>2</v>
      </c>
      <c r="E1767" s="290"/>
      <c r="F1767" s="103">
        <f t="shared" si="47"/>
        <v>0</v>
      </c>
      <c r="K1767" s="354"/>
    </row>
    <row r="1768" spans="1:11" ht="46.5" customHeight="1" outlineLevel="2">
      <c r="A1768" s="52" t="s">
        <v>4454</v>
      </c>
      <c r="B1768" s="29" t="s">
        <v>4530</v>
      </c>
      <c r="C1768" s="24" t="s">
        <v>73</v>
      </c>
      <c r="D1768" s="64">
        <v>40</v>
      </c>
      <c r="E1768" s="290"/>
      <c r="F1768" s="103">
        <f t="shared" si="47"/>
        <v>0</v>
      </c>
      <c r="K1768" s="354"/>
    </row>
    <row r="1769" spans="1:11" ht="46.5" customHeight="1" outlineLevel="2">
      <c r="A1769" s="52" t="s">
        <v>4455</v>
      </c>
      <c r="B1769" s="29" t="s">
        <v>5092</v>
      </c>
      <c r="C1769" s="24" t="s">
        <v>73</v>
      </c>
      <c r="D1769" s="64">
        <v>4</v>
      </c>
      <c r="E1769" s="290"/>
      <c r="F1769" s="103">
        <f t="shared" si="47"/>
        <v>0</v>
      </c>
      <c r="K1769" s="354"/>
    </row>
    <row r="1770" spans="1:11" ht="46.5" customHeight="1" outlineLevel="2">
      <c r="A1770" s="52" t="s">
        <v>4456</v>
      </c>
      <c r="B1770" s="29" t="s">
        <v>4493</v>
      </c>
      <c r="C1770" s="24" t="s">
        <v>556</v>
      </c>
      <c r="D1770" s="64">
        <v>40</v>
      </c>
      <c r="E1770" s="290"/>
      <c r="F1770" s="103">
        <f t="shared" si="47"/>
        <v>0</v>
      </c>
      <c r="K1770" s="354"/>
    </row>
    <row r="1771" spans="1:11" ht="46.5" customHeight="1" outlineLevel="2">
      <c r="A1771" s="52" t="s">
        <v>4457</v>
      </c>
      <c r="B1771" s="29" t="s">
        <v>4458</v>
      </c>
      <c r="C1771" s="24" t="s">
        <v>556</v>
      </c>
      <c r="D1771" s="64">
        <v>48</v>
      </c>
      <c r="E1771" s="290"/>
      <c r="F1771" s="103">
        <f t="shared" si="47"/>
        <v>0</v>
      </c>
      <c r="K1771" s="354"/>
    </row>
    <row r="1772" spans="1:11" ht="46.5" customHeight="1" outlineLevel="2">
      <c r="A1772" s="52" t="s">
        <v>4459</v>
      </c>
      <c r="B1772" s="29" t="s">
        <v>4416</v>
      </c>
      <c r="C1772" s="24" t="s">
        <v>556</v>
      </c>
      <c r="D1772" s="64">
        <v>57</v>
      </c>
      <c r="E1772" s="290"/>
      <c r="F1772" s="103">
        <f t="shared" ref="F1772:F1835" si="48">TRUNC(D1772*E1772,2)</f>
        <v>0</v>
      </c>
      <c r="K1772" s="354"/>
    </row>
    <row r="1773" spans="1:11" ht="46.5" customHeight="1" outlineLevel="2">
      <c r="A1773" s="52" t="s">
        <v>4460</v>
      </c>
      <c r="B1773" s="29" t="s">
        <v>4418</v>
      </c>
      <c r="C1773" s="24" t="s">
        <v>556</v>
      </c>
      <c r="D1773" s="64">
        <v>2</v>
      </c>
      <c r="E1773" s="290"/>
      <c r="F1773" s="103">
        <f t="shared" si="48"/>
        <v>0</v>
      </c>
      <c r="K1773" s="354"/>
    </row>
    <row r="1774" spans="1:11" ht="46.5" customHeight="1" outlineLevel="2">
      <c r="A1774" s="52" t="s">
        <v>4461</v>
      </c>
      <c r="B1774" s="29" t="s">
        <v>4414</v>
      </c>
      <c r="C1774" s="24" t="s">
        <v>556</v>
      </c>
      <c r="D1774" s="64">
        <v>2</v>
      </c>
      <c r="E1774" s="290"/>
      <c r="F1774" s="103">
        <f t="shared" si="48"/>
        <v>0</v>
      </c>
      <c r="K1774" s="354"/>
    </row>
    <row r="1775" spans="1:11" ht="46.5" customHeight="1" outlineLevel="2">
      <c r="A1775" s="52" t="s">
        <v>4462</v>
      </c>
      <c r="B1775" s="29" t="s">
        <v>4463</v>
      </c>
      <c r="C1775" s="24" t="s">
        <v>554</v>
      </c>
      <c r="D1775" s="64">
        <v>36</v>
      </c>
      <c r="E1775" s="290"/>
      <c r="F1775" s="103">
        <f t="shared" si="48"/>
        <v>0</v>
      </c>
      <c r="K1775" s="354"/>
    </row>
    <row r="1776" spans="1:11" ht="30.75" customHeight="1" outlineLevel="2">
      <c r="A1776" s="52" t="s">
        <v>4464</v>
      </c>
      <c r="B1776" s="29" t="s">
        <v>4465</v>
      </c>
      <c r="C1776" s="24" t="s">
        <v>556</v>
      </c>
      <c r="D1776" s="64">
        <v>6</v>
      </c>
      <c r="E1776" s="290"/>
      <c r="F1776" s="103">
        <f t="shared" si="48"/>
        <v>0</v>
      </c>
      <c r="K1776" s="354"/>
    </row>
    <row r="1777" spans="1:11" ht="46.5" customHeight="1" outlineLevel="2">
      <c r="A1777" s="52" t="s">
        <v>4466</v>
      </c>
      <c r="B1777" s="29" t="s">
        <v>4465</v>
      </c>
      <c r="C1777" s="24" t="s">
        <v>556</v>
      </c>
      <c r="D1777" s="64">
        <v>6</v>
      </c>
      <c r="E1777" s="290"/>
      <c r="F1777" s="103">
        <f t="shared" si="48"/>
        <v>0</v>
      </c>
      <c r="K1777" s="354"/>
    </row>
    <row r="1778" spans="1:11" ht="46.5" customHeight="1" outlineLevel="2">
      <c r="A1778" s="52" t="s">
        <v>4467</v>
      </c>
      <c r="B1778" s="29" t="s">
        <v>5089</v>
      </c>
      <c r="C1778" s="24" t="s">
        <v>556</v>
      </c>
      <c r="D1778" s="64">
        <v>182</v>
      </c>
      <c r="E1778" s="290"/>
      <c r="F1778" s="103">
        <f t="shared" si="48"/>
        <v>0</v>
      </c>
      <c r="K1778" s="354"/>
    </row>
    <row r="1779" spans="1:11" ht="46.5" customHeight="1" outlineLevel="2">
      <c r="A1779" s="52" t="s">
        <v>4468</v>
      </c>
      <c r="B1779" s="29" t="s">
        <v>4469</v>
      </c>
      <c r="C1779" s="24" t="s">
        <v>556</v>
      </c>
      <c r="D1779" s="64">
        <v>40</v>
      </c>
      <c r="E1779" s="290"/>
      <c r="F1779" s="103">
        <f t="shared" si="48"/>
        <v>0</v>
      </c>
      <c r="K1779" s="354"/>
    </row>
    <row r="1780" spans="1:11" ht="46.5" customHeight="1" outlineLevel="2">
      <c r="A1780" s="52" t="s">
        <v>4470</v>
      </c>
      <c r="B1780" s="29" t="s">
        <v>4440</v>
      </c>
      <c r="C1780" s="24" t="s">
        <v>556</v>
      </c>
      <c r="D1780" s="64">
        <v>8</v>
      </c>
      <c r="E1780" s="290"/>
      <c r="F1780" s="103">
        <f t="shared" si="48"/>
        <v>0</v>
      </c>
      <c r="K1780" s="354"/>
    </row>
    <row r="1781" spans="1:11" ht="46.5" customHeight="1" outlineLevel="2">
      <c r="A1781" s="52" t="s">
        <v>4471</v>
      </c>
      <c r="B1781" s="29" t="s">
        <v>4472</v>
      </c>
      <c r="C1781" s="24" t="s">
        <v>556</v>
      </c>
      <c r="D1781" s="64">
        <v>3</v>
      </c>
      <c r="E1781" s="290"/>
      <c r="F1781" s="103">
        <f t="shared" si="48"/>
        <v>0</v>
      </c>
      <c r="K1781" s="354"/>
    </row>
    <row r="1782" spans="1:11" ht="46.5" customHeight="1" outlineLevel="2">
      <c r="A1782" s="52" t="s">
        <v>4473</v>
      </c>
      <c r="B1782" s="29" t="s">
        <v>4416</v>
      </c>
      <c r="C1782" s="24" t="s">
        <v>556</v>
      </c>
      <c r="D1782" s="64">
        <v>5</v>
      </c>
      <c r="E1782" s="290"/>
      <c r="F1782" s="103">
        <f t="shared" si="48"/>
        <v>0</v>
      </c>
      <c r="K1782" s="354"/>
    </row>
    <row r="1783" spans="1:11" ht="46.5" customHeight="1" outlineLevel="2">
      <c r="A1783" s="52" t="s">
        <v>4474</v>
      </c>
      <c r="B1783" s="29" t="s">
        <v>4475</v>
      </c>
      <c r="C1783" s="24" t="s">
        <v>556</v>
      </c>
      <c r="D1783" s="64">
        <v>22</v>
      </c>
      <c r="E1783" s="290"/>
      <c r="F1783" s="103">
        <f t="shared" si="48"/>
        <v>0</v>
      </c>
      <c r="K1783" s="354"/>
    </row>
    <row r="1784" spans="1:11" ht="30.75" customHeight="1" outlineLevel="2">
      <c r="A1784" s="52" t="s">
        <v>4476</v>
      </c>
      <c r="B1784" s="29" t="s">
        <v>4477</v>
      </c>
      <c r="C1784" s="24" t="s">
        <v>556</v>
      </c>
      <c r="D1784" s="64">
        <v>271</v>
      </c>
      <c r="E1784" s="290"/>
      <c r="F1784" s="103">
        <f t="shared" si="48"/>
        <v>0</v>
      </c>
      <c r="K1784" s="354"/>
    </row>
    <row r="1785" spans="1:11" ht="46.5" customHeight="1" outlineLevel="2">
      <c r="A1785" s="52" t="s">
        <v>4478</v>
      </c>
      <c r="B1785" s="29" t="s">
        <v>5090</v>
      </c>
      <c r="C1785" s="24" t="s">
        <v>556</v>
      </c>
      <c r="D1785" s="64">
        <v>12</v>
      </c>
      <c r="E1785" s="290"/>
      <c r="F1785" s="103">
        <f t="shared" si="48"/>
        <v>0</v>
      </c>
      <c r="K1785" s="354"/>
    </row>
    <row r="1786" spans="1:11" ht="46.5" customHeight="1" outlineLevel="2">
      <c r="A1786" s="52" t="s">
        <v>4479</v>
      </c>
      <c r="B1786" s="29" t="s">
        <v>4424</v>
      </c>
      <c r="C1786" s="24" t="s">
        <v>556</v>
      </c>
      <c r="D1786" s="64">
        <v>1220</v>
      </c>
      <c r="E1786" s="290"/>
      <c r="F1786" s="103">
        <f t="shared" si="48"/>
        <v>0</v>
      </c>
      <c r="K1786" s="354"/>
    </row>
    <row r="1787" spans="1:11" ht="46.5" customHeight="1" outlineLevel="2">
      <c r="A1787" s="52" t="s">
        <v>4480</v>
      </c>
      <c r="B1787" s="29" t="s">
        <v>4504</v>
      </c>
      <c r="C1787" s="24" t="s">
        <v>556</v>
      </c>
      <c r="D1787" s="64">
        <v>186</v>
      </c>
      <c r="E1787" s="290"/>
      <c r="F1787" s="103">
        <f t="shared" si="48"/>
        <v>0</v>
      </c>
      <c r="K1787" s="354"/>
    </row>
    <row r="1788" spans="1:11" ht="46.5" customHeight="1" outlineLevel="2">
      <c r="A1788" s="52" t="s">
        <v>4481</v>
      </c>
      <c r="B1788" s="29" t="s">
        <v>4482</v>
      </c>
      <c r="C1788" s="24" t="s">
        <v>556</v>
      </c>
      <c r="D1788" s="64">
        <v>18</v>
      </c>
      <c r="E1788" s="290"/>
      <c r="F1788" s="103">
        <f t="shared" si="48"/>
        <v>0</v>
      </c>
      <c r="K1788" s="354"/>
    </row>
    <row r="1789" spans="1:11" ht="30.75" customHeight="1" outlineLevel="2">
      <c r="A1789" s="52" t="s">
        <v>4483</v>
      </c>
      <c r="B1789" s="29" t="s">
        <v>5093</v>
      </c>
      <c r="C1789" s="24" t="s">
        <v>556</v>
      </c>
      <c r="D1789" s="64">
        <v>96</v>
      </c>
      <c r="E1789" s="290"/>
      <c r="F1789" s="103">
        <f t="shared" si="48"/>
        <v>0</v>
      </c>
      <c r="K1789" s="354"/>
    </row>
    <row r="1790" spans="1:11" ht="30.75" customHeight="1" outlineLevel="2">
      <c r="A1790" s="52" t="s">
        <v>4484</v>
      </c>
      <c r="B1790" s="29" t="s">
        <v>4485</v>
      </c>
      <c r="C1790" s="24" t="s">
        <v>556</v>
      </c>
      <c r="D1790" s="64">
        <v>16</v>
      </c>
      <c r="E1790" s="290"/>
      <c r="F1790" s="103">
        <f t="shared" si="48"/>
        <v>0</v>
      </c>
      <c r="K1790" s="354"/>
    </row>
    <row r="1791" spans="1:11" ht="46.5" customHeight="1" outlineLevel="2">
      <c r="A1791" s="52" t="s">
        <v>4486</v>
      </c>
      <c r="B1791" s="29" t="s">
        <v>4487</v>
      </c>
      <c r="C1791" s="24" t="s">
        <v>556</v>
      </c>
      <c r="D1791" s="64">
        <v>86</v>
      </c>
      <c r="E1791" s="290"/>
      <c r="F1791" s="103">
        <f t="shared" si="48"/>
        <v>0</v>
      </c>
      <c r="K1791" s="354"/>
    </row>
    <row r="1792" spans="1:11" ht="46.5" customHeight="1" outlineLevel="2">
      <c r="A1792" s="52" t="s">
        <v>4488</v>
      </c>
      <c r="B1792" s="29" t="s">
        <v>4489</v>
      </c>
      <c r="C1792" s="24" t="s">
        <v>556</v>
      </c>
      <c r="D1792" s="64">
        <v>11</v>
      </c>
      <c r="E1792" s="290"/>
      <c r="F1792" s="103">
        <f t="shared" si="48"/>
        <v>0</v>
      </c>
      <c r="K1792" s="354"/>
    </row>
    <row r="1793" spans="1:11" ht="30.75" customHeight="1" outlineLevel="2">
      <c r="A1793" s="52" t="s">
        <v>4490</v>
      </c>
      <c r="B1793" s="29" t="s">
        <v>4465</v>
      </c>
      <c r="C1793" s="24" t="s">
        <v>556</v>
      </c>
      <c r="D1793" s="64">
        <v>24</v>
      </c>
      <c r="E1793" s="290"/>
      <c r="F1793" s="103">
        <f t="shared" si="48"/>
        <v>0</v>
      </c>
      <c r="K1793" s="354"/>
    </row>
    <row r="1794" spans="1:11" ht="46.5" customHeight="1" outlineLevel="2">
      <c r="A1794" s="52" t="s">
        <v>4491</v>
      </c>
      <c r="B1794" s="29" t="s">
        <v>4436</v>
      </c>
      <c r="C1794" s="24" t="s">
        <v>556</v>
      </c>
      <c r="D1794" s="64">
        <v>32</v>
      </c>
      <c r="E1794" s="290"/>
      <c r="F1794" s="103">
        <f t="shared" si="48"/>
        <v>0</v>
      </c>
      <c r="K1794" s="354"/>
    </row>
    <row r="1795" spans="1:11" ht="46.5" customHeight="1" outlineLevel="2">
      <c r="A1795" s="52" t="s">
        <v>4492</v>
      </c>
      <c r="B1795" s="29" t="s">
        <v>4493</v>
      </c>
      <c r="C1795" s="24" t="s">
        <v>556</v>
      </c>
      <c r="D1795" s="64">
        <v>30</v>
      </c>
      <c r="E1795" s="290"/>
      <c r="F1795" s="103">
        <f t="shared" si="48"/>
        <v>0</v>
      </c>
      <c r="K1795" s="354"/>
    </row>
    <row r="1796" spans="1:11" ht="46.5" customHeight="1" outlineLevel="2">
      <c r="A1796" s="52" t="s">
        <v>4494</v>
      </c>
      <c r="B1796" s="29" t="s">
        <v>4440</v>
      </c>
      <c r="C1796" s="24" t="s">
        <v>556</v>
      </c>
      <c r="D1796" s="64">
        <v>9</v>
      </c>
      <c r="E1796" s="290"/>
      <c r="F1796" s="103">
        <f t="shared" si="48"/>
        <v>0</v>
      </c>
      <c r="K1796" s="354"/>
    </row>
    <row r="1797" spans="1:11" ht="46.5" customHeight="1" outlineLevel="2">
      <c r="A1797" s="52" t="s">
        <v>4495</v>
      </c>
      <c r="B1797" s="29" t="s">
        <v>4496</v>
      </c>
      <c r="C1797" s="24" t="s">
        <v>556</v>
      </c>
      <c r="D1797" s="64">
        <v>8</v>
      </c>
      <c r="E1797" s="290"/>
      <c r="F1797" s="103">
        <f t="shared" si="48"/>
        <v>0</v>
      </c>
      <c r="K1797" s="354"/>
    </row>
    <row r="1798" spans="1:11" ht="46.5" customHeight="1" outlineLevel="2">
      <c r="A1798" s="52" t="s">
        <v>4497</v>
      </c>
      <c r="B1798" s="29" t="s">
        <v>4498</v>
      </c>
      <c r="C1798" s="24" t="s">
        <v>556</v>
      </c>
      <c r="D1798" s="64">
        <v>10</v>
      </c>
      <c r="E1798" s="290"/>
      <c r="F1798" s="103">
        <f t="shared" si="48"/>
        <v>0</v>
      </c>
      <c r="K1798" s="354"/>
    </row>
    <row r="1799" spans="1:11" ht="46.5" customHeight="1" outlineLevel="2">
      <c r="A1799" s="52" t="s">
        <v>4499</v>
      </c>
      <c r="B1799" s="29" t="s">
        <v>4500</v>
      </c>
      <c r="C1799" s="24" t="s">
        <v>556</v>
      </c>
      <c r="D1799" s="64">
        <v>50</v>
      </c>
      <c r="E1799" s="290"/>
      <c r="F1799" s="103">
        <f t="shared" si="48"/>
        <v>0</v>
      </c>
      <c r="K1799" s="354"/>
    </row>
    <row r="1800" spans="1:11" ht="46.5" customHeight="1" outlineLevel="2">
      <c r="A1800" s="52" t="s">
        <v>4501</v>
      </c>
      <c r="B1800" s="29" t="s">
        <v>4405</v>
      </c>
      <c r="C1800" s="24" t="s">
        <v>556</v>
      </c>
      <c r="D1800" s="64">
        <v>73</v>
      </c>
      <c r="E1800" s="290"/>
      <c r="F1800" s="103">
        <f t="shared" si="48"/>
        <v>0</v>
      </c>
      <c r="K1800" s="354"/>
    </row>
    <row r="1801" spans="1:11" ht="46.5" customHeight="1" outlineLevel="2">
      <c r="A1801" s="52" t="s">
        <v>4502</v>
      </c>
      <c r="B1801" s="29" t="s">
        <v>4440</v>
      </c>
      <c r="C1801" s="24" t="s">
        <v>556</v>
      </c>
      <c r="D1801" s="64">
        <v>6</v>
      </c>
      <c r="E1801" s="290"/>
      <c r="F1801" s="103">
        <f t="shared" si="48"/>
        <v>0</v>
      </c>
      <c r="K1801" s="354"/>
    </row>
    <row r="1802" spans="1:11" ht="46.5" customHeight="1" outlineLevel="2">
      <c r="A1802" s="52" t="s">
        <v>4503</v>
      </c>
      <c r="B1802" s="29" t="s">
        <v>4504</v>
      </c>
      <c r="C1802" s="24" t="s">
        <v>556</v>
      </c>
      <c r="D1802" s="64">
        <v>34</v>
      </c>
      <c r="E1802" s="290"/>
      <c r="F1802" s="103">
        <f t="shared" si="48"/>
        <v>0</v>
      </c>
      <c r="K1802" s="354"/>
    </row>
    <row r="1803" spans="1:11" ht="46.5" customHeight="1" outlineLevel="2">
      <c r="A1803" s="52" t="s">
        <v>4505</v>
      </c>
      <c r="B1803" s="29" t="s">
        <v>4506</v>
      </c>
      <c r="C1803" s="24" t="s">
        <v>556</v>
      </c>
      <c r="D1803" s="64">
        <v>78</v>
      </c>
      <c r="E1803" s="290"/>
      <c r="F1803" s="103">
        <f t="shared" si="48"/>
        <v>0</v>
      </c>
      <c r="K1803" s="354"/>
    </row>
    <row r="1804" spans="1:11" ht="30.75" customHeight="1" outlineLevel="2">
      <c r="A1804" s="52" t="s">
        <v>4507</v>
      </c>
      <c r="B1804" s="29" t="s">
        <v>5094</v>
      </c>
      <c r="C1804" s="24" t="s">
        <v>556</v>
      </c>
      <c r="D1804" s="64">
        <v>1158</v>
      </c>
      <c r="E1804" s="290"/>
      <c r="F1804" s="103">
        <f t="shared" si="48"/>
        <v>0</v>
      </c>
      <c r="K1804" s="354"/>
    </row>
    <row r="1805" spans="1:11" ht="46.5" customHeight="1" outlineLevel="2">
      <c r="A1805" s="52" t="s">
        <v>4508</v>
      </c>
      <c r="B1805" s="29" t="s">
        <v>5095</v>
      </c>
      <c r="C1805" s="24" t="s">
        <v>556</v>
      </c>
      <c r="D1805" s="64">
        <v>309</v>
      </c>
      <c r="E1805" s="290"/>
      <c r="F1805" s="103">
        <f t="shared" si="48"/>
        <v>0</v>
      </c>
      <c r="K1805" s="354"/>
    </row>
    <row r="1806" spans="1:11" ht="30.75" customHeight="1" outlineLevel="2">
      <c r="A1806" s="52" t="s">
        <v>4509</v>
      </c>
      <c r="B1806" s="29" t="s">
        <v>4519</v>
      </c>
      <c r="C1806" s="24" t="s">
        <v>556</v>
      </c>
      <c r="D1806" s="64">
        <v>12</v>
      </c>
      <c r="E1806" s="290"/>
      <c r="F1806" s="103">
        <f t="shared" si="48"/>
        <v>0</v>
      </c>
      <c r="K1806" s="354"/>
    </row>
    <row r="1807" spans="1:11" ht="46.5" customHeight="1" outlineLevel="2">
      <c r="A1807" s="52" t="s">
        <v>4510</v>
      </c>
      <c r="B1807" s="29" t="s">
        <v>4506</v>
      </c>
      <c r="C1807" s="24" t="s">
        <v>556</v>
      </c>
      <c r="D1807" s="64">
        <v>22</v>
      </c>
      <c r="E1807" s="290"/>
      <c r="F1807" s="103">
        <f t="shared" si="48"/>
        <v>0</v>
      </c>
      <c r="K1807" s="354"/>
    </row>
    <row r="1808" spans="1:11" ht="46.5" customHeight="1" outlineLevel="2">
      <c r="A1808" s="52" t="s">
        <v>4511</v>
      </c>
      <c r="B1808" s="29" t="s">
        <v>5096</v>
      </c>
      <c r="C1808" s="24" t="s">
        <v>556</v>
      </c>
      <c r="D1808" s="64">
        <v>151</v>
      </c>
      <c r="E1808" s="290"/>
      <c r="F1808" s="103">
        <f t="shared" si="48"/>
        <v>0</v>
      </c>
      <c r="K1808" s="354"/>
    </row>
    <row r="1809" spans="1:11" ht="46.5" customHeight="1" outlineLevel="2">
      <c r="A1809" s="52" t="s">
        <v>4512</v>
      </c>
      <c r="B1809" s="29" t="s">
        <v>5096</v>
      </c>
      <c r="C1809" s="24" t="s">
        <v>556</v>
      </c>
      <c r="D1809" s="64">
        <v>111</v>
      </c>
      <c r="E1809" s="290"/>
      <c r="F1809" s="103">
        <f t="shared" si="48"/>
        <v>0</v>
      </c>
      <c r="K1809" s="354"/>
    </row>
    <row r="1810" spans="1:11" ht="46.5" customHeight="1" outlineLevel="2">
      <c r="A1810" s="52" t="s">
        <v>4513</v>
      </c>
      <c r="B1810" s="29" t="s">
        <v>5097</v>
      </c>
      <c r="C1810" s="24" t="s">
        <v>556</v>
      </c>
      <c r="D1810" s="64">
        <v>91</v>
      </c>
      <c r="E1810" s="290"/>
      <c r="F1810" s="103">
        <f t="shared" si="48"/>
        <v>0</v>
      </c>
      <c r="K1810" s="354"/>
    </row>
    <row r="1811" spans="1:11" ht="46.5" customHeight="1" outlineLevel="2">
      <c r="A1811" s="52" t="s">
        <v>4514</v>
      </c>
      <c r="B1811" s="29" t="s">
        <v>5098</v>
      </c>
      <c r="C1811" s="24" t="s">
        <v>556</v>
      </c>
      <c r="D1811" s="64">
        <v>21</v>
      </c>
      <c r="E1811" s="290"/>
      <c r="F1811" s="103">
        <f t="shared" si="48"/>
        <v>0</v>
      </c>
      <c r="K1811" s="354"/>
    </row>
    <row r="1812" spans="1:11" ht="46.5" customHeight="1" outlineLevel="2">
      <c r="A1812" s="52" t="s">
        <v>4515</v>
      </c>
      <c r="B1812" s="29" t="s">
        <v>5099</v>
      </c>
      <c r="C1812" s="24" t="s">
        <v>556</v>
      </c>
      <c r="D1812" s="64">
        <v>78</v>
      </c>
      <c r="E1812" s="290"/>
      <c r="F1812" s="103">
        <f t="shared" si="48"/>
        <v>0</v>
      </c>
      <c r="K1812" s="354"/>
    </row>
    <row r="1813" spans="1:11" ht="46.5" customHeight="1" outlineLevel="2">
      <c r="A1813" s="52" t="s">
        <v>4516</v>
      </c>
      <c r="B1813" s="29" t="s">
        <v>5100</v>
      </c>
      <c r="C1813" s="24" t="s">
        <v>556</v>
      </c>
      <c r="D1813" s="64">
        <v>50</v>
      </c>
      <c r="E1813" s="290"/>
      <c r="F1813" s="103">
        <f t="shared" si="48"/>
        <v>0</v>
      </c>
      <c r="K1813" s="354"/>
    </row>
    <row r="1814" spans="1:11" ht="46.5" customHeight="1" outlineLevel="2">
      <c r="A1814" s="52" t="s">
        <v>4517</v>
      </c>
      <c r="B1814" s="29" t="s">
        <v>5101</v>
      </c>
      <c r="C1814" s="24" t="s">
        <v>556</v>
      </c>
      <c r="D1814" s="64">
        <v>120</v>
      </c>
      <c r="E1814" s="290"/>
      <c r="F1814" s="103">
        <f t="shared" si="48"/>
        <v>0</v>
      </c>
      <c r="K1814" s="354"/>
    </row>
    <row r="1815" spans="1:11" ht="30.75" customHeight="1" outlineLevel="2">
      <c r="A1815" s="52" t="s">
        <v>4518</v>
      </c>
      <c r="B1815" s="29" t="s">
        <v>4519</v>
      </c>
      <c r="C1815" s="24" t="s">
        <v>556</v>
      </c>
      <c r="D1815" s="64">
        <v>16</v>
      </c>
      <c r="E1815" s="290"/>
      <c r="F1815" s="103">
        <f t="shared" si="48"/>
        <v>0</v>
      </c>
      <c r="K1815" s="354"/>
    </row>
    <row r="1816" spans="1:11" ht="46.5" customHeight="1" outlineLevel="2">
      <c r="A1816" s="52" t="s">
        <v>4520</v>
      </c>
      <c r="B1816" s="29" t="s">
        <v>4521</v>
      </c>
      <c r="C1816" s="24" t="s">
        <v>556</v>
      </c>
      <c r="D1816" s="64">
        <v>4</v>
      </c>
      <c r="E1816" s="290"/>
      <c r="F1816" s="103">
        <f t="shared" si="48"/>
        <v>0</v>
      </c>
      <c r="K1816" s="354"/>
    </row>
    <row r="1817" spans="1:11" ht="30.75" customHeight="1" outlineLevel="2">
      <c r="A1817" s="52" t="s">
        <v>4522</v>
      </c>
      <c r="B1817" s="29" t="s">
        <v>4524</v>
      </c>
      <c r="C1817" s="24" t="s">
        <v>556</v>
      </c>
      <c r="D1817" s="64">
        <v>12</v>
      </c>
      <c r="E1817" s="290"/>
      <c r="F1817" s="103">
        <f t="shared" si="48"/>
        <v>0</v>
      </c>
      <c r="K1817" s="354"/>
    </row>
    <row r="1818" spans="1:11" ht="30.75" customHeight="1" outlineLevel="2">
      <c r="A1818" s="52" t="s">
        <v>4523</v>
      </c>
      <c r="B1818" s="29" t="s">
        <v>4524</v>
      </c>
      <c r="C1818" s="24" t="s">
        <v>556</v>
      </c>
      <c r="D1818" s="64">
        <v>4</v>
      </c>
      <c r="E1818" s="290"/>
      <c r="F1818" s="103">
        <f t="shared" si="48"/>
        <v>0</v>
      </c>
      <c r="K1818" s="354"/>
    </row>
    <row r="1819" spans="1:11" ht="46.5" customHeight="1" outlineLevel="2">
      <c r="A1819" s="52" t="s">
        <v>4525</v>
      </c>
      <c r="B1819" s="29" t="s">
        <v>4530</v>
      </c>
      <c r="C1819" s="24" t="s">
        <v>73</v>
      </c>
      <c r="D1819" s="64">
        <v>220</v>
      </c>
      <c r="E1819" s="290"/>
      <c r="F1819" s="103">
        <f t="shared" si="48"/>
        <v>0</v>
      </c>
      <c r="K1819" s="354"/>
    </row>
    <row r="1820" spans="1:11" ht="46.5" customHeight="1" outlineLevel="2">
      <c r="A1820" s="52" t="s">
        <v>4526</v>
      </c>
      <c r="B1820" s="29" t="s">
        <v>4527</v>
      </c>
      <c r="C1820" s="24" t="s">
        <v>556</v>
      </c>
      <c r="D1820" s="64">
        <v>17</v>
      </c>
      <c r="E1820" s="290"/>
      <c r="F1820" s="103">
        <f t="shared" si="48"/>
        <v>0</v>
      </c>
      <c r="K1820" s="354"/>
    </row>
    <row r="1821" spans="1:11" ht="46.5" customHeight="1" outlineLevel="2">
      <c r="A1821" s="52" t="s">
        <v>4528</v>
      </c>
      <c r="B1821" s="29" t="s">
        <v>4527</v>
      </c>
      <c r="C1821" s="24" t="s">
        <v>556</v>
      </c>
      <c r="D1821" s="64">
        <v>6</v>
      </c>
      <c r="E1821" s="290"/>
      <c r="F1821" s="103">
        <f t="shared" si="48"/>
        <v>0</v>
      </c>
      <c r="K1821" s="354"/>
    </row>
    <row r="1822" spans="1:11" ht="46.5" customHeight="1" outlineLevel="2">
      <c r="A1822" s="52" t="s">
        <v>4529</v>
      </c>
      <c r="B1822" s="29" t="s">
        <v>4530</v>
      </c>
      <c r="C1822" s="24" t="s">
        <v>73</v>
      </c>
      <c r="D1822" s="64">
        <v>200</v>
      </c>
      <c r="E1822" s="290"/>
      <c r="F1822" s="103">
        <f t="shared" si="48"/>
        <v>0</v>
      </c>
      <c r="K1822" s="354"/>
    </row>
    <row r="1823" spans="1:11" ht="30.75" customHeight="1" outlineLevel="2">
      <c r="A1823" s="52" t="s">
        <v>4531</v>
      </c>
      <c r="B1823" s="29" t="s">
        <v>5102</v>
      </c>
      <c r="C1823" s="24" t="s">
        <v>556</v>
      </c>
      <c r="D1823" s="64">
        <v>6</v>
      </c>
      <c r="E1823" s="290"/>
      <c r="F1823" s="103">
        <f t="shared" si="48"/>
        <v>0</v>
      </c>
      <c r="K1823" s="354"/>
    </row>
    <row r="1824" spans="1:11" ht="30.75" customHeight="1" outlineLevel="2">
      <c r="A1824" s="52" t="s">
        <v>4532</v>
      </c>
      <c r="B1824" s="29" t="s">
        <v>5103</v>
      </c>
      <c r="C1824" s="24" t="s">
        <v>556</v>
      </c>
      <c r="D1824" s="64">
        <v>6</v>
      </c>
      <c r="E1824" s="290"/>
      <c r="F1824" s="103">
        <f t="shared" si="48"/>
        <v>0</v>
      </c>
      <c r="K1824" s="354"/>
    </row>
    <row r="1825" spans="1:11" ht="46.5" customHeight="1" outlineLevel="2">
      <c r="A1825" s="52" t="s">
        <v>4533</v>
      </c>
      <c r="B1825" s="29" t="s">
        <v>5103</v>
      </c>
      <c r="C1825" s="24" t="s">
        <v>556</v>
      </c>
      <c r="D1825" s="64">
        <v>7</v>
      </c>
      <c r="E1825" s="290"/>
      <c r="F1825" s="103">
        <f t="shared" si="48"/>
        <v>0</v>
      </c>
      <c r="K1825" s="354"/>
    </row>
    <row r="1826" spans="1:11" ht="66.75" customHeight="1" outlineLevel="2">
      <c r="A1826" s="52" t="s">
        <v>4534</v>
      </c>
      <c r="B1826" s="29" t="s">
        <v>4527</v>
      </c>
      <c r="C1826" s="24" t="s">
        <v>556</v>
      </c>
      <c r="D1826" s="64">
        <v>12</v>
      </c>
      <c r="E1826" s="290"/>
      <c r="F1826" s="103">
        <f t="shared" si="48"/>
        <v>0</v>
      </c>
      <c r="K1826" s="354"/>
    </row>
    <row r="1827" spans="1:11" ht="30.75" customHeight="1" outlineLevel="2">
      <c r="A1827" s="52" t="s">
        <v>4535</v>
      </c>
      <c r="B1827" s="29" t="s">
        <v>5102</v>
      </c>
      <c r="C1827" s="24" t="s">
        <v>556</v>
      </c>
      <c r="D1827" s="64">
        <v>6</v>
      </c>
      <c r="E1827" s="290"/>
      <c r="F1827" s="103">
        <f t="shared" si="48"/>
        <v>0</v>
      </c>
      <c r="K1827" s="354"/>
    </row>
    <row r="1828" spans="1:11" ht="71.25" outlineLevel="2">
      <c r="A1828" s="52" t="s">
        <v>4536</v>
      </c>
      <c r="B1828" s="29" t="s">
        <v>4527</v>
      </c>
      <c r="C1828" s="24" t="s">
        <v>556</v>
      </c>
      <c r="D1828" s="64">
        <v>4</v>
      </c>
      <c r="E1828" s="290"/>
      <c r="F1828" s="103">
        <f t="shared" si="48"/>
        <v>0</v>
      </c>
      <c r="K1828" s="354"/>
    </row>
    <row r="1829" spans="1:11" ht="30.75" customHeight="1" outlineLevel="2">
      <c r="A1829" s="52" t="s">
        <v>4537</v>
      </c>
      <c r="B1829" s="29" t="s">
        <v>5103</v>
      </c>
      <c r="C1829" s="24" t="s">
        <v>556</v>
      </c>
      <c r="D1829" s="64">
        <v>12</v>
      </c>
      <c r="E1829" s="290"/>
      <c r="F1829" s="103">
        <f t="shared" si="48"/>
        <v>0</v>
      </c>
      <c r="K1829" s="354"/>
    </row>
    <row r="1830" spans="1:11" ht="20.100000000000001" customHeight="1" outlineLevel="2">
      <c r="A1830" s="50" t="s">
        <v>4538</v>
      </c>
      <c r="B1830" s="235" t="s">
        <v>4539</v>
      </c>
      <c r="C1830" s="24"/>
      <c r="D1830" s="64"/>
      <c r="E1830" s="290"/>
      <c r="F1830" s="103"/>
      <c r="K1830" s="354"/>
    </row>
    <row r="1831" spans="1:11" ht="20.100000000000001" customHeight="1" outlineLevel="2">
      <c r="A1831" s="52" t="s">
        <v>4540</v>
      </c>
      <c r="B1831" s="122" t="s">
        <v>4541</v>
      </c>
      <c r="C1831" s="24" t="s">
        <v>4542</v>
      </c>
      <c r="D1831" s="64">
        <v>26</v>
      </c>
      <c r="E1831" s="290"/>
      <c r="F1831" s="103">
        <f t="shared" si="48"/>
        <v>0</v>
      </c>
      <c r="K1831" s="354"/>
    </row>
    <row r="1832" spans="1:11" ht="20.100000000000001" customHeight="1" outlineLevel="2">
      <c r="A1832" s="52" t="s">
        <v>4543</v>
      </c>
      <c r="B1832" s="122" t="s">
        <v>4544</v>
      </c>
      <c r="C1832" s="24" t="s">
        <v>4542</v>
      </c>
      <c r="D1832" s="64">
        <v>108</v>
      </c>
      <c r="E1832" s="290"/>
      <c r="F1832" s="103">
        <f t="shared" si="48"/>
        <v>0</v>
      </c>
      <c r="K1832" s="354"/>
    </row>
    <row r="1833" spans="1:11" ht="20.100000000000001" customHeight="1" outlineLevel="2">
      <c r="A1833" s="52" t="s">
        <v>4545</v>
      </c>
      <c r="B1833" s="122" t="s">
        <v>4546</v>
      </c>
      <c r="C1833" s="24" t="s">
        <v>4542</v>
      </c>
      <c r="D1833" s="64">
        <v>97</v>
      </c>
      <c r="E1833" s="290"/>
      <c r="F1833" s="103">
        <f t="shared" si="48"/>
        <v>0</v>
      </c>
      <c r="K1833" s="354"/>
    </row>
    <row r="1834" spans="1:11" ht="20.100000000000001" customHeight="1" outlineLevel="2">
      <c r="A1834" s="52" t="s">
        <v>4547</v>
      </c>
      <c r="B1834" s="122" t="s">
        <v>4548</v>
      </c>
      <c r="C1834" s="24" t="s">
        <v>4542</v>
      </c>
      <c r="D1834" s="64">
        <v>2</v>
      </c>
      <c r="E1834" s="290"/>
      <c r="F1834" s="103">
        <f t="shared" si="48"/>
        <v>0</v>
      </c>
      <c r="K1834" s="354"/>
    </row>
    <row r="1835" spans="1:11" ht="20.100000000000001" customHeight="1" outlineLevel="2">
      <c r="A1835" s="52" t="s">
        <v>4549</v>
      </c>
      <c r="B1835" s="122" t="s">
        <v>4550</v>
      </c>
      <c r="C1835" s="24" t="s">
        <v>4542</v>
      </c>
      <c r="D1835" s="64">
        <v>68</v>
      </c>
      <c r="E1835" s="290"/>
      <c r="F1835" s="103">
        <f t="shared" si="48"/>
        <v>0</v>
      </c>
      <c r="G1835" s="63" t="s">
        <v>4551</v>
      </c>
      <c r="K1835" s="354"/>
    </row>
    <row r="1836" spans="1:11" ht="20.100000000000001" customHeight="1" outlineLevel="2">
      <c r="A1836" s="288"/>
      <c r="B1836" s="289"/>
      <c r="C1836" s="24"/>
      <c r="D1836" s="126"/>
      <c r="E1836" s="290"/>
      <c r="F1836" s="103"/>
      <c r="K1836" s="354"/>
    </row>
    <row r="1837" spans="1:11" ht="20.100000000000001" customHeight="1" outlineLevel="2">
      <c r="A1837" s="291" t="s">
        <v>4552</v>
      </c>
      <c r="B1837" s="235" t="s">
        <v>4553</v>
      </c>
      <c r="C1837" s="24"/>
      <c r="D1837" s="64"/>
      <c r="E1837" s="290"/>
      <c r="F1837" s="101"/>
      <c r="K1837" s="354"/>
    </row>
    <row r="1838" spans="1:11" ht="42.75" customHeight="1" outlineLevel="2">
      <c r="A1838" s="52" t="s">
        <v>4554</v>
      </c>
      <c r="B1838" s="29" t="s">
        <v>4555</v>
      </c>
      <c r="C1838" s="24" t="s">
        <v>556</v>
      </c>
      <c r="D1838" s="64">
        <v>1253</v>
      </c>
      <c r="E1838" s="290"/>
      <c r="F1838" s="103">
        <f>TRUNC(D1838*E1838,2)</f>
        <v>0</v>
      </c>
      <c r="K1838" s="354"/>
    </row>
    <row r="1839" spans="1:11" ht="42.75" customHeight="1" outlineLevel="2">
      <c r="A1839" s="52" t="s">
        <v>4556</v>
      </c>
      <c r="B1839" s="29" t="s">
        <v>4557</v>
      </c>
      <c r="C1839" s="24" t="s">
        <v>554</v>
      </c>
      <c r="D1839" s="64">
        <v>506</v>
      </c>
      <c r="E1839" s="290"/>
      <c r="F1839" s="103">
        <f>TRUNC(D1839*E1839,2)</f>
        <v>0</v>
      </c>
      <c r="K1839" s="354"/>
    </row>
    <row r="1840" spans="1:11" ht="20.100000000000001" customHeight="1" outlineLevel="1">
      <c r="A1840" s="51"/>
      <c r="B1840" s="122"/>
      <c r="C1840" s="24"/>
      <c r="D1840" s="64"/>
      <c r="E1840" s="290"/>
      <c r="F1840" s="103"/>
      <c r="K1840" s="354"/>
    </row>
    <row r="1841" spans="1:14" ht="20.100000000000001" customHeight="1" outlineLevel="1">
      <c r="A1841" s="108" t="s">
        <v>4558</v>
      </c>
      <c r="B1841" s="218" t="s">
        <v>4559</v>
      </c>
      <c r="C1841" s="109"/>
      <c r="D1841" s="100"/>
      <c r="E1841" s="100"/>
      <c r="F1841" s="110">
        <f>SUBTOTAL(9,F1842:F1843)</f>
        <v>0</v>
      </c>
      <c r="H1841" s="460">
        <f>+F1841</f>
        <v>0</v>
      </c>
      <c r="K1841" s="354"/>
    </row>
    <row r="1842" spans="1:14" ht="42.75" customHeight="1" outlineLevel="2">
      <c r="A1842" s="52" t="s">
        <v>4560</v>
      </c>
      <c r="B1842" s="29" t="s">
        <v>4561</v>
      </c>
      <c r="C1842" s="24" t="s">
        <v>554</v>
      </c>
      <c r="D1842" s="64">
        <v>2293</v>
      </c>
      <c r="E1842" s="290"/>
      <c r="F1842" s="103">
        <f>TRUNC(D1842*E1842,2)</f>
        <v>0</v>
      </c>
      <c r="K1842" s="354"/>
    </row>
    <row r="1843" spans="1:14" ht="42.75" customHeight="1" outlineLevel="2">
      <c r="A1843" s="52" t="s">
        <v>4562</v>
      </c>
      <c r="B1843" s="29" t="s">
        <v>4563</v>
      </c>
      <c r="C1843" s="24" t="s">
        <v>554</v>
      </c>
      <c r="D1843" s="64">
        <v>2770</v>
      </c>
      <c r="E1843" s="290"/>
      <c r="F1843" s="103">
        <f>TRUNC(D1843*E1843,2)</f>
        <v>0</v>
      </c>
      <c r="K1843" s="354"/>
    </row>
    <row r="1844" spans="1:14" ht="20.100000000000001" customHeight="1" outlineLevel="1">
      <c r="A1844" s="288"/>
      <c r="B1844" s="289"/>
      <c r="C1844" s="24"/>
      <c r="D1844" s="126"/>
      <c r="E1844" s="290"/>
      <c r="F1844" s="103"/>
      <c r="K1844" s="354"/>
    </row>
    <row r="1845" spans="1:14" ht="20.100000000000001" customHeight="1" outlineLevel="1">
      <c r="A1845" s="108" t="s">
        <v>4564</v>
      </c>
      <c r="B1845" s="218" t="s">
        <v>4565</v>
      </c>
      <c r="C1845" s="109"/>
      <c r="D1845" s="100"/>
      <c r="E1845" s="100"/>
      <c r="F1845" s="110">
        <f>SUBTOTAL(9,F1846:F1847)</f>
        <v>0</v>
      </c>
      <c r="H1845" s="460">
        <f>+F1845</f>
        <v>0</v>
      </c>
      <c r="K1845" s="354"/>
    </row>
    <row r="1846" spans="1:14" s="367" customFormat="1" ht="57" customHeight="1" outlineLevel="2">
      <c r="A1846" s="51" t="s">
        <v>4566</v>
      </c>
      <c r="B1846" s="327" t="s">
        <v>5075</v>
      </c>
      <c r="C1846" s="24" t="s">
        <v>556</v>
      </c>
      <c r="D1846" s="64">
        <v>1</v>
      </c>
      <c r="E1846" s="76"/>
      <c r="F1846" s="99">
        <f>TRUNC(D1846*E1846,2)</f>
        <v>0</v>
      </c>
      <c r="G1846" s="468"/>
      <c r="K1846" s="354"/>
      <c r="M1846" s="558"/>
      <c r="N1846" s="558"/>
    </row>
    <row r="1847" spans="1:14" s="367" customFormat="1" ht="74.25" customHeight="1" outlineLevel="2">
      <c r="A1847" s="51" t="s">
        <v>4567</v>
      </c>
      <c r="B1847" s="327" t="s">
        <v>4568</v>
      </c>
      <c r="C1847" s="24" t="s">
        <v>556</v>
      </c>
      <c r="D1847" s="64">
        <v>2</v>
      </c>
      <c r="E1847" s="76"/>
      <c r="F1847" s="99">
        <f>TRUNC(D1847*E1847,2)</f>
        <v>0</v>
      </c>
      <c r="G1847" s="468"/>
      <c r="K1847" s="354"/>
      <c r="M1847" s="558"/>
      <c r="N1847" s="558"/>
    </row>
    <row r="1848" spans="1:14" ht="20.100000000000001" customHeight="1" outlineLevel="1">
      <c r="A1848" s="51"/>
      <c r="B1848" s="122"/>
      <c r="C1848" s="24"/>
      <c r="D1848" s="64"/>
      <c r="E1848" s="290"/>
      <c r="F1848" s="103"/>
      <c r="K1848" s="354"/>
    </row>
    <row r="1849" spans="1:14" ht="20.100000000000001" customHeight="1" outlineLevel="1">
      <c r="A1849" s="108" t="s">
        <v>4569</v>
      </c>
      <c r="B1849" s="218" t="s">
        <v>4570</v>
      </c>
      <c r="C1849" s="109"/>
      <c r="D1849" s="100"/>
      <c r="E1849" s="100"/>
      <c r="F1849" s="110">
        <f>SUBTOTAL(9,F1850:F1851)</f>
        <v>0</v>
      </c>
      <c r="H1849" s="460">
        <f>+F1849</f>
        <v>0</v>
      </c>
      <c r="K1849" s="354"/>
    </row>
    <row r="1850" spans="1:14" s="367" customFormat="1" ht="85.5" outlineLevel="2">
      <c r="A1850" s="51" t="s">
        <v>4571</v>
      </c>
      <c r="B1850" s="327" t="s">
        <v>4572</v>
      </c>
      <c r="C1850" s="24" t="s">
        <v>556</v>
      </c>
      <c r="D1850" s="64">
        <v>2</v>
      </c>
      <c r="E1850" s="76"/>
      <c r="F1850" s="99">
        <f>TRUNC(D1850*E1850,2)</f>
        <v>0</v>
      </c>
      <c r="G1850" s="468"/>
      <c r="K1850" s="354"/>
      <c r="M1850" s="558"/>
      <c r="N1850" s="558"/>
    </row>
    <row r="1851" spans="1:14" s="367" customFormat="1" ht="85.5" outlineLevel="2">
      <c r="A1851" s="51" t="s">
        <v>4573</v>
      </c>
      <c r="B1851" s="327" t="s">
        <v>4646</v>
      </c>
      <c r="C1851" s="24" t="s">
        <v>556</v>
      </c>
      <c r="D1851" s="64">
        <v>2</v>
      </c>
      <c r="E1851" s="76"/>
      <c r="F1851" s="99">
        <f>TRUNC(D1851*E1851,2)</f>
        <v>0</v>
      </c>
      <c r="G1851" s="468"/>
      <c r="K1851" s="354"/>
      <c r="M1851" s="558"/>
      <c r="N1851" s="558"/>
    </row>
    <row r="1852" spans="1:14" ht="20.100000000000001" customHeight="1" outlineLevel="1">
      <c r="A1852" s="288"/>
      <c r="B1852" s="289"/>
      <c r="C1852" s="24"/>
      <c r="D1852" s="126"/>
      <c r="E1852" s="290"/>
      <c r="F1852" s="103"/>
      <c r="K1852" s="354"/>
    </row>
    <row r="1853" spans="1:14" ht="20.100000000000001" customHeight="1" outlineLevel="1">
      <c r="A1853" s="108" t="s">
        <v>4574</v>
      </c>
      <c r="B1853" s="218" t="s">
        <v>4575</v>
      </c>
      <c r="C1853" s="109"/>
      <c r="D1853" s="100"/>
      <c r="E1853" s="100"/>
      <c r="F1853" s="110">
        <f>SUBTOTAL(9,F1854:F1860)</f>
        <v>0</v>
      </c>
      <c r="H1853" s="460">
        <f>+F1853</f>
        <v>0</v>
      </c>
      <c r="K1853" s="354"/>
    </row>
    <row r="1854" spans="1:14" s="367" customFormat="1" ht="73.5" customHeight="1" outlineLevel="2">
      <c r="A1854" s="51" t="s">
        <v>4576</v>
      </c>
      <c r="B1854" s="29" t="s">
        <v>4577</v>
      </c>
      <c r="C1854" s="24" t="s">
        <v>73</v>
      </c>
      <c r="D1854" s="195">
        <f>120+201</f>
        <v>321</v>
      </c>
      <c r="E1854" s="76"/>
      <c r="F1854" s="99">
        <f t="shared" ref="F1854:F1860" si="49">TRUNC(D1854*E1854,2)</f>
        <v>0</v>
      </c>
      <c r="G1854" s="468"/>
      <c r="K1854" s="354"/>
      <c r="M1854" s="558"/>
      <c r="N1854" s="558"/>
    </row>
    <row r="1855" spans="1:14" s="367" customFormat="1" ht="75" customHeight="1" outlineLevel="2">
      <c r="A1855" s="51" t="s">
        <v>4578</v>
      </c>
      <c r="B1855" s="29" t="s">
        <v>4580</v>
      </c>
      <c r="C1855" s="24" t="s">
        <v>73</v>
      </c>
      <c r="D1855" s="184">
        <f>201+201+118+106</f>
        <v>626</v>
      </c>
      <c r="E1855" s="76"/>
      <c r="F1855" s="99">
        <f t="shared" si="49"/>
        <v>0</v>
      </c>
      <c r="G1855" s="468"/>
      <c r="K1855" s="354"/>
      <c r="M1855" s="558"/>
      <c r="N1855" s="558"/>
    </row>
    <row r="1856" spans="1:14" s="367" customFormat="1" ht="75" customHeight="1" outlineLevel="2">
      <c r="A1856" s="51" t="s">
        <v>4579</v>
      </c>
      <c r="B1856" s="29" t="s">
        <v>4585</v>
      </c>
      <c r="C1856" s="24" t="s">
        <v>73</v>
      </c>
      <c r="D1856" s="184">
        <v>118</v>
      </c>
      <c r="E1856" s="76"/>
      <c r="F1856" s="99">
        <f t="shared" si="49"/>
        <v>0</v>
      </c>
      <c r="G1856" s="468"/>
      <c r="K1856" s="354"/>
      <c r="M1856" s="558"/>
      <c r="N1856" s="558"/>
    </row>
    <row r="1857" spans="1:14" s="367" customFormat="1" ht="75" customHeight="1" outlineLevel="2">
      <c r="A1857" s="51" t="s">
        <v>4581</v>
      </c>
      <c r="B1857" s="29" t="s">
        <v>4586</v>
      </c>
      <c r="C1857" s="24" t="s">
        <v>73</v>
      </c>
      <c r="D1857" s="184">
        <f>106+201</f>
        <v>307</v>
      </c>
      <c r="E1857" s="76"/>
      <c r="F1857" s="99">
        <f t="shared" si="49"/>
        <v>0</v>
      </c>
      <c r="G1857" s="468"/>
      <c r="K1857" s="354"/>
      <c r="M1857" s="558"/>
      <c r="N1857" s="558"/>
    </row>
    <row r="1858" spans="1:14" s="367" customFormat="1" ht="75" customHeight="1" outlineLevel="2">
      <c r="A1858" s="51" t="s">
        <v>4582</v>
      </c>
      <c r="B1858" s="29" t="s">
        <v>4587</v>
      </c>
      <c r="C1858" s="24" t="s">
        <v>73</v>
      </c>
      <c r="D1858" s="184">
        <v>118</v>
      </c>
      <c r="E1858" s="76"/>
      <c r="F1858" s="99">
        <f t="shared" si="49"/>
        <v>0</v>
      </c>
      <c r="G1858" s="468"/>
      <c r="K1858" s="354"/>
      <c r="M1858" s="558"/>
      <c r="N1858" s="558"/>
    </row>
    <row r="1859" spans="1:14" s="367" customFormat="1" ht="75" customHeight="1" outlineLevel="2">
      <c r="A1859" s="51" t="s">
        <v>4583</v>
      </c>
      <c r="B1859" s="29" t="s">
        <v>4588</v>
      </c>
      <c r="C1859" s="24" t="s">
        <v>73</v>
      </c>
      <c r="D1859" s="184">
        <v>106</v>
      </c>
      <c r="E1859" s="76"/>
      <c r="F1859" s="99">
        <f t="shared" si="49"/>
        <v>0</v>
      </c>
      <c r="G1859" s="468"/>
      <c r="K1859" s="354"/>
      <c r="M1859" s="558"/>
      <c r="N1859" s="558"/>
    </row>
    <row r="1860" spans="1:14" s="367" customFormat="1" ht="75" customHeight="1" outlineLevel="2">
      <c r="A1860" s="51" t="s">
        <v>4584</v>
      </c>
      <c r="B1860" s="29" t="s">
        <v>4589</v>
      </c>
      <c r="C1860" s="24" t="s">
        <v>556</v>
      </c>
      <c r="D1860" s="184">
        <v>40</v>
      </c>
      <c r="E1860" s="76"/>
      <c r="F1860" s="99">
        <f t="shared" si="49"/>
        <v>0</v>
      </c>
      <c r="G1860" s="468"/>
      <c r="K1860" s="354"/>
      <c r="M1860" s="558"/>
      <c r="N1860" s="558"/>
    </row>
    <row r="1861" spans="1:14" ht="20.100000000000001" customHeight="1" outlineLevel="1">
      <c r="A1861" s="52"/>
      <c r="B1861" s="122"/>
      <c r="C1861" s="24"/>
      <c r="D1861" s="64"/>
      <c r="E1861" s="290"/>
      <c r="F1861" s="103"/>
      <c r="K1861" s="354"/>
    </row>
    <row r="1862" spans="1:14" ht="20.100000000000001" customHeight="1" outlineLevel="1">
      <c r="A1862" s="108" t="s">
        <v>4590</v>
      </c>
      <c r="B1862" s="218" t="s">
        <v>4591</v>
      </c>
      <c r="C1862" s="109"/>
      <c r="D1862" s="100"/>
      <c r="E1862" s="100"/>
      <c r="F1862" s="110">
        <f>SUBTOTAL(9,F1863:F1872)</f>
        <v>0</v>
      </c>
      <c r="H1862" s="460">
        <f>+F1862</f>
        <v>0</v>
      </c>
      <c r="K1862" s="354"/>
    </row>
    <row r="1863" spans="1:14" ht="20.100000000000001" customHeight="1" outlineLevel="2">
      <c r="A1863" s="291" t="s">
        <v>4592</v>
      </c>
      <c r="B1863" s="235" t="s">
        <v>5076</v>
      </c>
      <c r="C1863" s="24"/>
      <c r="D1863" s="195"/>
      <c r="E1863" s="290"/>
      <c r="F1863" s="101"/>
      <c r="K1863" s="354"/>
    </row>
    <row r="1864" spans="1:14" s="367" customFormat="1" ht="29.25" customHeight="1" outlineLevel="2">
      <c r="A1864" s="52" t="s">
        <v>4593</v>
      </c>
      <c r="B1864" s="29" t="s">
        <v>5077</v>
      </c>
      <c r="C1864" s="24" t="s">
        <v>73</v>
      </c>
      <c r="D1864" s="195">
        <v>6608</v>
      </c>
      <c r="E1864" s="76"/>
      <c r="F1864" s="101">
        <f t="shared" ref="F1864:F1871" si="50">TRUNC(D1864*E1864,2)</f>
        <v>0</v>
      </c>
      <c r="G1864" s="468"/>
      <c r="K1864" s="354"/>
      <c r="M1864" s="558"/>
      <c r="N1864" s="558"/>
    </row>
    <row r="1865" spans="1:14" s="367" customFormat="1" ht="29.25" customHeight="1" outlineLevel="2">
      <c r="A1865" s="52" t="s">
        <v>4594</v>
      </c>
      <c r="B1865" s="29" t="s">
        <v>5078</v>
      </c>
      <c r="C1865" s="24" t="s">
        <v>73</v>
      </c>
      <c r="D1865" s="184">
        <v>1398</v>
      </c>
      <c r="E1865" s="76"/>
      <c r="F1865" s="101">
        <f t="shared" si="50"/>
        <v>0</v>
      </c>
      <c r="G1865" s="468"/>
      <c r="K1865" s="354"/>
      <c r="M1865" s="558"/>
      <c r="N1865" s="558"/>
    </row>
    <row r="1866" spans="1:14" s="367" customFormat="1" ht="29.25" customHeight="1" outlineLevel="2">
      <c r="A1866" s="52" t="s">
        <v>4595</v>
      </c>
      <c r="B1866" s="29" t="s">
        <v>5079</v>
      </c>
      <c r="C1866" s="24" t="s">
        <v>73</v>
      </c>
      <c r="D1866" s="184">
        <v>987</v>
      </c>
      <c r="E1866" s="76"/>
      <c r="F1866" s="101">
        <f t="shared" si="50"/>
        <v>0</v>
      </c>
      <c r="G1866" s="468"/>
      <c r="K1866" s="354"/>
      <c r="M1866" s="558"/>
      <c r="N1866" s="558"/>
    </row>
    <row r="1867" spans="1:14" ht="27" customHeight="1" outlineLevel="2">
      <c r="A1867" s="52" t="s">
        <v>5080</v>
      </c>
      <c r="B1867" s="29" t="s">
        <v>5081</v>
      </c>
      <c r="C1867" s="24" t="s">
        <v>554</v>
      </c>
      <c r="D1867" s="184">
        <v>77</v>
      </c>
      <c r="E1867" s="76"/>
      <c r="F1867" s="101">
        <f t="shared" si="50"/>
        <v>0</v>
      </c>
      <c r="K1867" s="354"/>
    </row>
    <row r="1868" spans="1:14" ht="20.100000000000001" customHeight="1" outlineLevel="2">
      <c r="A1868" s="52" t="s">
        <v>5082</v>
      </c>
      <c r="B1868" s="29" t="s">
        <v>4596</v>
      </c>
      <c r="C1868" s="24" t="s">
        <v>556</v>
      </c>
      <c r="D1868" s="184">
        <v>472</v>
      </c>
      <c r="E1868" s="76"/>
      <c r="F1868" s="101">
        <f t="shared" si="50"/>
        <v>0</v>
      </c>
      <c r="K1868" s="354"/>
    </row>
    <row r="1869" spans="1:14" ht="42.75" customHeight="1" outlineLevel="2">
      <c r="A1869" s="52" t="s">
        <v>5083</v>
      </c>
      <c r="B1869" s="29" t="s">
        <v>5084</v>
      </c>
      <c r="C1869" s="24" t="s">
        <v>556</v>
      </c>
      <c r="D1869" s="184">
        <v>19</v>
      </c>
      <c r="E1869" s="76"/>
      <c r="F1869" s="101">
        <f t="shared" si="50"/>
        <v>0</v>
      </c>
      <c r="K1869" s="354"/>
    </row>
    <row r="1870" spans="1:14" s="367" customFormat="1" ht="64.5" customHeight="1" outlineLevel="2">
      <c r="A1870" s="52" t="s">
        <v>5085</v>
      </c>
      <c r="B1870" s="29" t="s">
        <v>5086</v>
      </c>
      <c r="C1870" s="24" t="s">
        <v>556</v>
      </c>
      <c r="D1870" s="184">
        <v>24</v>
      </c>
      <c r="E1870" s="76"/>
      <c r="F1870" s="101">
        <f t="shared" si="50"/>
        <v>0</v>
      </c>
      <c r="G1870" s="468"/>
      <c r="K1870" s="354"/>
      <c r="M1870" s="558"/>
      <c r="N1870" s="558"/>
    </row>
    <row r="1871" spans="1:14" s="367" customFormat="1" ht="36.75" customHeight="1" outlineLevel="2">
      <c r="A1871" s="52" t="s">
        <v>5087</v>
      </c>
      <c r="B1871" s="29" t="s">
        <v>4597</v>
      </c>
      <c r="C1871" s="24" t="s">
        <v>556</v>
      </c>
      <c r="D1871" s="184">
        <v>1</v>
      </c>
      <c r="E1871" s="76"/>
      <c r="F1871" s="101">
        <f t="shared" si="50"/>
        <v>0</v>
      </c>
      <c r="G1871" s="468"/>
      <c r="K1871" s="354"/>
      <c r="M1871" s="558"/>
      <c r="N1871" s="558"/>
    </row>
    <row r="1872" spans="1:14" ht="20.100000000000001" customHeight="1">
      <c r="A1872" s="2"/>
      <c r="B1872" s="237"/>
      <c r="C1872" s="6"/>
      <c r="D1872" s="65"/>
      <c r="E1872" s="65"/>
      <c r="F1872" s="103"/>
      <c r="K1872" s="354"/>
    </row>
    <row r="1873" spans="1:11" ht="20.100000000000001" customHeight="1">
      <c r="A1873" s="48">
        <v>9</v>
      </c>
      <c r="B1873" s="236" t="s">
        <v>310</v>
      </c>
      <c r="C1873" s="49"/>
      <c r="D1873" s="66"/>
      <c r="E1873" s="66"/>
      <c r="F1873" s="98">
        <f>SUBTOTAL(9,F1874:F2316)</f>
        <v>0</v>
      </c>
      <c r="G1873" s="63" t="s">
        <v>3260</v>
      </c>
      <c r="H1873" s="458">
        <f>SUM(H1874:H2316)</f>
        <v>0</v>
      </c>
      <c r="I1873" s="454" t="b">
        <f>H1873=F1873</f>
        <v>1</v>
      </c>
      <c r="K1873" s="354"/>
    </row>
    <row r="1874" spans="1:11" ht="20.100000000000001" customHeight="1" outlineLevel="1">
      <c r="A1874" s="2"/>
      <c r="B1874" s="237"/>
      <c r="C1874" s="6"/>
      <c r="D1874" s="65"/>
      <c r="E1874" s="65"/>
      <c r="F1874" s="103"/>
      <c r="H1874" s="454"/>
      <c r="K1874" s="354"/>
    </row>
    <row r="1875" spans="1:11" ht="20.100000000000001" customHeight="1" outlineLevel="1">
      <c r="A1875" s="108" t="s">
        <v>88</v>
      </c>
      <c r="B1875" s="140" t="s">
        <v>1818</v>
      </c>
      <c r="C1875" s="139"/>
      <c r="D1875" s="100"/>
      <c r="E1875" s="100"/>
      <c r="F1875" s="110">
        <f>SUBTOTAL(9,F1876:F1894)</f>
        <v>0</v>
      </c>
      <c r="G1875" s="483" t="s">
        <v>3070</v>
      </c>
      <c r="H1875" s="460">
        <f>+F1875</f>
        <v>0</v>
      </c>
      <c r="I1875" s="454"/>
      <c r="K1875" s="354"/>
    </row>
    <row r="1876" spans="1:11" ht="20.100000000000001" customHeight="1" outlineLevel="2">
      <c r="A1876" s="53" t="s">
        <v>90</v>
      </c>
      <c r="B1876" s="238" t="s">
        <v>1930</v>
      </c>
      <c r="C1876" s="24"/>
      <c r="D1876" s="64"/>
      <c r="E1876" s="105"/>
      <c r="F1876" s="103"/>
      <c r="K1876" s="354"/>
    </row>
    <row r="1877" spans="1:11" ht="42.75" outlineLevel="2">
      <c r="A1877" s="32" t="s">
        <v>1817</v>
      </c>
      <c r="B1877" s="239" t="s">
        <v>3073</v>
      </c>
      <c r="C1877" s="24" t="s">
        <v>556</v>
      </c>
      <c r="D1877" s="64">
        <v>1</v>
      </c>
      <c r="E1877" s="76"/>
      <c r="F1877" s="103">
        <f t="shared" ref="F1877:F1893" si="51">TRUNC(E1877*D1877,2)</f>
        <v>0</v>
      </c>
      <c r="K1877" s="354"/>
    </row>
    <row r="1878" spans="1:11" ht="42.75" outlineLevel="2">
      <c r="A1878" s="32" t="s">
        <v>1819</v>
      </c>
      <c r="B1878" s="239" t="s">
        <v>3074</v>
      </c>
      <c r="C1878" s="42" t="s">
        <v>556</v>
      </c>
      <c r="D1878" s="64">
        <v>1</v>
      </c>
      <c r="E1878" s="76"/>
      <c r="F1878" s="103">
        <f t="shared" si="51"/>
        <v>0</v>
      </c>
      <c r="K1878" s="354"/>
    </row>
    <row r="1879" spans="1:11" ht="42.75" outlineLevel="2">
      <c r="A1879" s="32" t="s">
        <v>1820</v>
      </c>
      <c r="B1879" s="239" t="s">
        <v>3075</v>
      </c>
      <c r="C1879" s="42" t="s">
        <v>556</v>
      </c>
      <c r="D1879" s="64">
        <v>1</v>
      </c>
      <c r="E1879" s="76"/>
      <c r="F1879" s="103">
        <f t="shared" si="51"/>
        <v>0</v>
      </c>
      <c r="K1879" s="354"/>
    </row>
    <row r="1880" spans="1:11" ht="42.75" outlineLevel="2">
      <c r="A1880" s="32" t="s">
        <v>1821</v>
      </c>
      <c r="B1880" s="239" t="s">
        <v>3076</v>
      </c>
      <c r="C1880" s="42" t="s">
        <v>556</v>
      </c>
      <c r="D1880" s="64">
        <v>1</v>
      </c>
      <c r="E1880" s="76"/>
      <c r="F1880" s="103">
        <f t="shared" si="51"/>
        <v>0</v>
      </c>
      <c r="K1880" s="354"/>
    </row>
    <row r="1881" spans="1:11" ht="15" outlineLevel="2">
      <c r="A1881" s="32"/>
      <c r="B1881" s="239"/>
      <c r="C1881" s="42"/>
      <c r="D1881" s="64"/>
      <c r="E1881" s="105"/>
      <c r="F1881" s="103"/>
      <c r="K1881" s="354"/>
    </row>
    <row r="1882" spans="1:11" ht="20.100000000000001" customHeight="1" outlineLevel="2">
      <c r="A1882" s="53" t="s">
        <v>840</v>
      </c>
      <c r="B1882" s="238" t="s">
        <v>2059</v>
      </c>
      <c r="C1882" s="42"/>
      <c r="D1882" s="64"/>
      <c r="E1882" s="105"/>
      <c r="F1882" s="103"/>
      <c r="K1882" s="354"/>
    </row>
    <row r="1883" spans="1:11" ht="42.75" outlineLevel="2">
      <c r="A1883" s="32" t="s">
        <v>3077</v>
      </c>
      <c r="B1883" s="239" t="s">
        <v>3078</v>
      </c>
      <c r="C1883" s="42" t="s">
        <v>556</v>
      </c>
      <c r="D1883" s="64">
        <v>1</v>
      </c>
      <c r="E1883" s="76"/>
      <c r="F1883" s="103">
        <f t="shared" si="51"/>
        <v>0</v>
      </c>
      <c r="K1883" s="354"/>
    </row>
    <row r="1884" spans="1:11" ht="42.75" outlineLevel="2">
      <c r="A1884" s="32" t="s">
        <v>3079</v>
      </c>
      <c r="B1884" s="239" t="s">
        <v>3080</v>
      </c>
      <c r="C1884" s="42" t="s">
        <v>556</v>
      </c>
      <c r="D1884" s="64">
        <v>1</v>
      </c>
      <c r="E1884" s="76"/>
      <c r="F1884" s="103">
        <f t="shared" si="51"/>
        <v>0</v>
      </c>
      <c r="K1884" s="354"/>
    </row>
    <row r="1885" spans="1:11" ht="42.75" outlineLevel="2">
      <c r="A1885" s="32" t="s">
        <v>3081</v>
      </c>
      <c r="B1885" s="239" t="s">
        <v>3082</v>
      </c>
      <c r="C1885" s="42" t="s">
        <v>556</v>
      </c>
      <c r="D1885" s="64">
        <v>1</v>
      </c>
      <c r="E1885" s="76"/>
      <c r="F1885" s="103">
        <f t="shared" si="51"/>
        <v>0</v>
      </c>
      <c r="K1885" s="354"/>
    </row>
    <row r="1886" spans="1:11" ht="42.75" outlineLevel="2">
      <c r="A1886" s="32" t="s">
        <v>3083</v>
      </c>
      <c r="B1886" s="239" t="s">
        <v>3084</v>
      </c>
      <c r="C1886" s="42" t="s">
        <v>556</v>
      </c>
      <c r="D1886" s="64">
        <v>1</v>
      </c>
      <c r="E1886" s="76"/>
      <c r="F1886" s="103">
        <f t="shared" si="51"/>
        <v>0</v>
      </c>
      <c r="K1886" s="354"/>
    </row>
    <row r="1887" spans="1:11" ht="42.75" outlineLevel="2">
      <c r="A1887" s="32" t="s">
        <v>3085</v>
      </c>
      <c r="B1887" s="239" t="s">
        <v>3086</v>
      </c>
      <c r="C1887" s="42" t="s">
        <v>556</v>
      </c>
      <c r="D1887" s="64">
        <v>1</v>
      </c>
      <c r="E1887" s="76"/>
      <c r="F1887" s="103">
        <f t="shared" si="51"/>
        <v>0</v>
      </c>
      <c r="K1887" s="354"/>
    </row>
    <row r="1888" spans="1:11" ht="42.75" outlineLevel="2">
      <c r="A1888" s="32" t="s">
        <v>3087</v>
      </c>
      <c r="B1888" s="239" t="s">
        <v>3088</v>
      </c>
      <c r="C1888" s="42" t="s">
        <v>556</v>
      </c>
      <c r="D1888" s="64">
        <v>1</v>
      </c>
      <c r="E1888" s="76"/>
      <c r="F1888" s="103">
        <f t="shared" si="51"/>
        <v>0</v>
      </c>
      <c r="K1888" s="354"/>
    </row>
    <row r="1889" spans="1:11" ht="42.75" outlineLevel="2">
      <c r="A1889" s="32" t="s">
        <v>3089</v>
      </c>
      <c r="B1889" s="239" t="s">
        <v>3090</v>
      </c>
      <c r="C1889" s="42" t="s">
        <v>556</v>
      </c>
      <c r="D1889" s="64">
        <v>1</v>
      </c>
      <c r="E1889" s="76"/>
      <c r="F1889" s="103">
        <f t="shared" si="51"/>
        <v>0</v>
      </c>
      <c r="K1889" s="354"/>
    </row>
    <row r="1890" spans="1:11" ht="42.75" outlineLevel="2">
      <c r="A1890" s="32" t="s">
        <v>3091</v>
      </c>
      <c r="B1890" s="239" t="s">
        <v>566</v>
      </c>
      <c r="C1890" s="42" t="s">
        <v>2955</v>
      </c>
      <c r="D1890" s="64">
        <v>30</v>
      </c>
      <c r="E1890" s="76"/>
      <c r="F1890" s="103">
        <f t="shared" si="51"/>
        <v>0</v>
      </c>
      <c r="K1890" s="354"/>
    </row>
    <row r="1891" spans="1:11" ht="28.5" outlineLevel="2">
      <c r="A1891" s="32" t="s">
        <v>3092</v>
      </c>
      <c r="B1891" s="239" t="s">
        <v>2957</v>
      </c>
      <c r="C1891" s="42" t="s">
        <v>2956</v>
      </c>
      <c r="D1891" s="64">
        <v>80</v>
      </c>
      <c r="E1891" s="76"/>
      <c r="F1891" s="103">
        <f t="shared" si="51"/>
        <v>0</v>
      </c>
      <c r="K1891" s="354"/>
    </row>
    <row r="1892" spans="1:11" ht="28.5" outlineLevel="2">
      <c r="A1892" s="32" t="s">
        <v>3093</v>
      </c>
      <c r="B1892" s="239" t="s">
        <v>2958</v>
      </c>
      <c r="C1892" s="42" t="s">
        <v>556</v>
      </c>
      <c r="D1892" s="64">
        <v>1</v>
      </c>
      <c r="E1892" s="76"/>
      <c r="F1892" s="103">
        <f t="shared" si="51"/>
        <v>0</v>
      </c>
      <c r="K1892" s="354"/>
    </row>
    <row r="1893" spans="1:11" ht="28.5" outlineLevel="2">
      <c r="A1893" s="32" t="s">
        <v>3094</v>
      </c>
      <c r="B1893" s="239" t="s">
        <v>911</v>
      </c>
      <c r="C1893" s="42" t="s">
        <v>556</v>
      </c>
      <c r="D1893" s="64">
        <v>1</v>
      </c>
      <c r="E1893" s="76"/>
      <c r="F1893" s="103">
        <f t="shared" si="51"/>
        <v>0</v>
      </c>
      <c r="K1893" s="354"/>
    </row>
    <row r="1894" spans="1:11" ht="20.100000000000001" customHeight="1" outlineLevel="1">
      <c r="A1894" s="2"/>
      <c r="B1894" s="216"/>
      <c r="C1894" s="6"/>
      <c r="D1894" s="65"/>
      <c r="E1894" s="65"/>
      <c r="F1894" s="103"/>
      <c r="K1894" s="354"/>
    </row>
    <row r="1895" spans="1:11" ht="20.100000000000001" customHeight="1" outlineLevel="1">
      <c r="A1895" s="108" t="s">
        <v>92</v>
      </c>
      <c r="B1895" s="240" t="s">
        <v>1918</v>
      </c>
      <c r="C1895" s="139"/>
      <c r="D1895" s="100"/>
      <c r="E1895" s="100"/>
      <c r="F1895" s="110">
        <f>SUBTOTAL(9,F1896:F1936)</f>
        <v>0</v>
      </c>
      <c r="G1895" s="483" t="s">
        <v>3070</v>
      </c>
      <c r="H1895" s="460">
        <f>+F1895</f>
        <v>0</v>
      </c>
      <c r="K1895" s="354"/>
    </row>
    <row r="1896" spans="1:11" ht="20.100000000000001" customHeight="1" outlineLevel="2">
      <c r="A1896" s="188" t="s">
        <v>94</v>
      </c>
      <c r="B1896" s="238" t="s">
        <v>555</v>
      </c>
      <c r="C1896" s="24"/>
      <c r="D1896" s="195"/>
      <c r="E1896" s="105"/>
      <c r="F1896" s="103"/>
      <c r="K1896" s="354"/>
    </row>
    <row r="1897" spans="1:11" ht="57" outlineLevel="2">
      <c r="A1897" s="165" t="s">
        <v>1822</v>
      </c>
      <c r="B1897" s="241" t="s">
        <v>5149</v>
      </c>
      <c r="C1897" s="42" t="s">
        <v>556</v>
      </c>
      <c r="D1897" s="195">
        <v>1</v>
      </c>
      <c r="E1897" s="105"/>
      <c r="F1897" s="103">
        <f>TRUNC(E1897*D1897,2)</f>
        <v>0</v>
      </c>
      <c r="K1897" s="354"/>
    </row>
    <row r="1898" spans="1:11" ht="57" outlineLevel="2">
      <c r="A1898" s="165" t="s">
        <v>1823</v>
      </c>
      <c r="B1898" s="241" t="s">
        <v>5150</v>
      </c>
      <c r="C1898" s="42" t="s">
        <v>556</v>
      </c>
      <c r="D1898" s="195">
        <v>1</v>
      </c>
      <c r="E1898" s="105"/>
      <c r="F1898" s="103">
        <f t="shared" ref="F1898:F1935" si="52">TRUNC(E1898*D1898,2)</f>
        <v>0</v>
      </c>
      <c r="K1898" s="354"/>
    </row>
    <row r="1899" spans="1:11" ht="42.75" outlineLevel="2">
      <c r="A1899" s="165" t="s">
        <v>1824</v>
      </c>
      <c r="B1899" s="242" t="s">
        <v>5151</v>
      </c>
      <c r="C1899" s="42" t="s">
        <v>556</v>
      </c>
      <c r="D1899" s="195">
        <v>1</v>
      </c>
      <c r="E1899" s="105"/>
      <c r="F1899" s="103">
        <f t="shared" si="52"/>
        <v>0</v>
      </c>
      <c r="K1899" s="354"/>
    </row>
    <row r="1900" spans="1:11" ht="42.75" outlineLevel="2">
      <c r="A1900" s="165" t="s">
        <v>1825</v>
      </c>
      <c r="B1900" s="242" t="s">
        <v>5152</v>
      </c>
      <c r="C1900" s="42" t="s">
        <v>556</v>
      </c>
      <c r="D1900" s="195">
        <v>1</v>
      </c>
      <c r="E1900" s="105"/>
      <c r="F1900" s="103">
        <f t="shared" si="52"/>
        <v>0</v>
      </c>
      <c r="K1900" s="354"/>
    </row>
    <row r="1901" spans="1:11" ht="28.5" outlineLevel="2">
      <c r="A1901" s="165" t="s">
        <v>1826</v>
      </c>
      <c r="B1901" s="242" t="s">
        <v>5153</v>
      </c>
      <c r="C1901" s="24" t="s">
        <v>554</v>
      </c>
      <c r="D1901" s="195">
        <v>1</v>
      </c>
      <c r="E1901" s="105"/>
      <c r="F1901" s="103">
        <f t="shared" si="52"/>
        <v>0</v>
      </c>
      <c r="K1901" s="354"/>
    </row>
    <row r="1902" spans="1:11" ht="42.75" outlineLevel="2">
      <c r="A1902" s="165" t="s">
        <v>1827</v>
      </c>
      <c r="B1902" s="242" t="s">
        <v>5154</v>
      </c>
      <c r="C1902" s="24" t="s">
        <v>554</v>
      </c>
      <c r="D1902" s="195">
        <v>1</v>
      </c>
      <c r="E1902" s="105"/>
      <c r="F1902" s="103">
        <f t="shared" si="52"/>
        <v>0</v>
      </c>
      <c r="K1902" s="354"/>
    </row>
    <row r="1903" spans="1:11" ht="42.75" outlineLevel="2">
      <c r="A1903" s="165" t="s">
        <v>1828</v>
      </c>
      <c r="B1903" s="242" t="s">
        <v>5155</v>
      </c>
      <c r="C1903" s="24" t="s">
        <v>554</v>
      </c>
      <c r="D1903" s="195">
        <v>3</v>
      </c>
      <c r="E1903" s="105"/>
      <c r="F1903" s="103">
        <f t="shared" si="52"/>
        <v>0</v>
      </c>
      <c r="K1903" s="354"/>
    </row>
    <row r="1904" spans="1:11" ht="57" outlineLevel="2">
      <c r="A1904" s="165" t="s">
        <v>1829</v>
      </c>
      <c r="B1904" s="242" t="s">
        <v>5156</v>
      </c>
      <c r="C1904" s="24" t="s">
        <v>554</v>
      </c>
      <c r="D1904" s="195">
        <v>11</v>
      </c>
      <c r="E1904" s="105"/>
      <c r="F1904" s="103">
        <f t="shared" si="52"/>
        <v>0</v>
      </c>
      <c r="K1904" s="354"/>
    </row>
    <row r="1905" spans="1:11" ht="57" outlineLevel="2">
      <c r="A1905" s="165" t="s">
        <v>1830</v>
      </c>
      <c r="B1905" s="242" t="s">
        <v>5157</v>
      </c>
      <c r="C1905" s="24" t="s">
        <v>554</v>
      </c>
      <c r="D1905" s="195">
        <v>12</v>
      </c>
      <c r="E1905" s="105"/>
      <c r="F1905" s="103">
        <f t="shared" si="52"/>
        <v>0</v>
      </c>
      <c r="K1905" s="354"/>
    </row>
    <row r="1906" spans="1:11" ht="99.75" outlineLevel="2">
      <c r="A1906" s="165" t="s">
        <v>1831</v>
      </c>
      <c r="B1906" s="239" t="s">
        <v>567</v>
      </c>
      <c r="C1906" s="42" t="s">
        <v>556</v>
      </c>
      <c r="D1906" s="195">
        <v>1</v>
      </c>
      <c r="E1906" s="105"/>
      <c r="F1906" s="103">
        <f t="shared" si="52"/>
        <v>0</v>
      </c>
      <c r="K1906" s="354"/>
    </row>
    <row r="1907" spans="1:11" ht="28.5" outlineLevel="2">
      <c r="A1907" s="165" t="s">
        <v>1832</v>
      </c>
      <c r="B1907" s="242" t="s">
        <v>568</v>
      </c>
      <c r="C1907" s="42" t="s">
        <v>556</v>
      </c>
      <c r="D1907" s="195">
        <v>1</v>
      </c>
      <c r="E1907" s="105"/>
      <c r="F1907" s="103">
        <f t="shared" si="52"/>
        <v>0</v>
      </c>
      <c r="K1907" s="354"/>
    </row>
    <row r="1908" spans="1:11" ht="20.100000000000001" customHeight="1" outlineLevel="2">
      <c r="A1908" s="165"/>
      <c r="B1908" s="243"/>
      <c r="C1908" s="24"/>
      <c r="D1908" s="195"/>
      <c r="E1908" s="105"/>
      <c r="F1908" s="103"/>
      <c r="K1908" s="354"/>
    </row>
    <row r="1909" spans="1:11" ht="20.100000000000001" customHeight="1" outlineLevel="2">
      <c r="A1909" s="188" t="s">
        <v>96</v>
      </c>
      <c r="B1909" s="238" t="s">
        <v>600</v>
      </c>
      <c r="C1909" s="24"/>
      <c r="D1909" s="195"/>
      <c r="E1909" s="105"/>
      <c r="F1909" s="103"/>
      <c r="K1909" s="354"/>
    </row>
    <row r="1910" spans="1:11" ht="57" outlineLevel="2">
      <c r="A1910" s="165" t="s">
        <v>1833</v>
      </c>
      <c r="B1910" s="242" t="s">
        <v>5158</v>
      </c>
      <c r="C1910" s="24" t="s">
        <v>874</v>
      </c>
      <c r="D1910" s="195">
        <v>1743.2</v>
      </c>
      <c r="E1910" s="105"/>
      <c r="F1910" s="103">
        <f t="shared" si="52"/>
        <v>0</v>
      </c>
      <c r="K1910" s="354"/>
    </row>
    <row r="1911" spans="1:11" ht="20.100000000000001" customHeight="1" outlineLevel="2">
      <c r="A1911" s="165"/>
      <c r="B1911" s="243"/>
      <c r="C1911" s="24"/>
      <c r="D1911" s="195"/>
      <c r="E1911" s="105"/>
      <c r="F1911" s="103"/>
      <c r="K1911" s="354"/>
    </row>
    <row r="1912" spans="1:11" ht="20.100000000000001" customHeight="1" outlineLevel="2">
      <c r="A1912" s="188" t="s">
        <v>1834</v>
      </c>
      <c r="B1912" s="238" t="s">
        <v>1919</v>
      </c>
      <c r="C1912" s="24"/>
      <c r="D1912" s="195"/>
      <c r="E1912" s="105"/>
      <c r="F1912" s="103"/>
      <c r="K1912" s="354"/>
    </row>
    <row r="1913" spans="1:11" ht="57" outlineLevel="2">
      <c r="A1913" s="316" t="s">
        <v>1835</v>
      </c>
      <c r="B1913" s="242" t="s">
        <v>5159</v>
      </c>
      <c r="C1913" s="24" t="s">
        <v>874</v>
      </c>
      <c r="D1913" s="195">
        <v>513.15</v>
      </c>
      <c r="E1913" s="105"/>
      <c r="F1913" s="103">
        <f t="shared" si="52"/>
        <v>0</v>
      </c>
      <c r="K1913" s="354"/>
    </row>
    <row r="1914" spans="1:11" ht="85.5" outlineLevel="2">
      <c r="A1914" s="316" t="s">
        <v>1836</v>
      </c>
      <c r="B1914" s="239" t="s">
        <v>5160</v>
      </c>
      <c r="C1914" s="42" t="s">
        <v>556</v>
      </c>
      <c r="D1914" s="195">
        <v>453</v>
      </c>
      <c r="E1914" s="105"/>
      <c r="F1914" s="103">
        <f t="shared" si="52"/>
        <v>0</v>
      </c>
      <c r="K1914" s="354"/>
    </row>
    <row r="1915" spans="1:11" ht="71.25" outlineLevel="2">
      <c r="A1915" s="165" t="s">
        <v>1837</v>
      </c>
      <c r="B1915" s="239" t="s">
        <v>5161</v>
      </c>
      <c r="C1915" s="42" t="s">
        <v>556</v>
      </c>
      <c r="D1915" s="195">
        <v>8</v>
      </c>
      <c r="E1915" s="105"/>
      <c r="F1915" s="103">
        <f t="shared" si="52"/>
        <v>0</v>
      </c>
      <c r="K1915" s="354"/>
    </row>
    <row r="1916" spans="1:11" ht="57" outlineLevel="2">
      <c r="A1916" s="165" t="s">
        <v>1838</v>
      </c>
      <c r="B1916" s="239" t="s">
        <v>5162</v>
      </c>
      <c r="C1916" s="42" t="s">
        <v>556</v>
      </c>
      <c r="D1916" s="195">
        <v>15</v>
      </c>
      <c r="E1916" s="105"/>
      <c r="F1916" s="103">
        <f t="shared" si="52"/>
        <v>0</v>
      </c>
      <c r="K1916" s="354"/>
    </row>
    <row r="1917" spans="1:11" ht="42.75" outlineLevel="2">
      <c r="A1917" s="165" t="s">
        <v>1839</v>
      </c>
      <c r="B1917" s="239" t="s">
        <v>5163</v>
      </c>
      <c r="C1917" s="24" t="s">
        <v>554</v>
      </c>
      <c r="D1917" s="195">
        <v>8</v>
      </c>
      <c r="E1917" s="105"/>
      <c r="F1917" s="103">
        <f t="shared" si="52"/>
        <v>0</v>
      </c>
      <c r="K1917" s="354"/>
    </row>
    <row r="1918" spans="1:11" ht="42.75" outlineLevel="2">
      <c r="A1918" s="165" t="s">
        <v>1840</v>
      </c>
      <c r="B1918" s="239" t="s">
        <v>5164</v>
      </c>
      <c r="C1918" s="24" t="s">
        <v>554</v>
      </c>
      <c r="D1918" s="195">
        <v>15</v>
      </c>
      <c r="E1918" s="105"/>
      <c r="F1918" s="103">
        <f t="shared" si="52"/>
        <v>0</v>
      </c>
      <c r="K1918" s="354"/>
    </row>
    <row r="1919" spans="1:11" ht="57" outlineLevel="2">
      <c r="A1919" s="165" t="s">
        <v>1841</v>
      </c>
      <c r="B1919" s="239" t="s">
        <v>5165</v>
      </c>
      <c r="C1919" s="42" t="s">
        <v>556</v>
      </c>
      <c r="D1919" s="195">
        <v>1</v>
      </c>
      <c r="E1919" s="105"/>
      <c r="F1919" s="103">
        <f t="shared" si="52"/>
        <v>0</v>
      </c>
      <c r="K1919" s="354"/>
    </row>
    <row r="1920" spans="1:11" ht="71.25" outlineLevel="2">
      <c r="A1920" s="165" t="s">
        <v>1842</v>
      </c>
      <c r="B1920" s="239" t="s">
        <v>5166</v>
      </c>
      <c r="C1920" s="42" t="s">
        <v>556</v>
      </c>
      <c r="D1920" s="195">
        <v>1</v>
      </c>
      <c r="E1920" s="105"/>
      <c r="F1920" s="103">
        <f t="shared" si="52"/>
        <v>0</v>
      </c>
      <c r="K1920" s="354"/>
    </row>
    <row r="1921" spans="1:11" ht="20.100000000000001" customHeight="1" outlineLevel="2">
      <c r="A1921" s="165"/>
      <c r="B1921" s="33"/>
      <c r="C1921" s="44"/>
      <c r="D1921" s="447"/>
      <c r="E1921" s="105"/>
      <c r="F1921" s="103"/>
      <c r="K1921" s="354"/>
    </row>
    <row r="1922" spans="1:11" ht="20.100000000000001" customHeight="1" outlineLevel="2">
      <c r="A1922" s="188" t="s">
        <v>1843</v>
      </c>
      <c r="B1922" s="238" t="s">
        <v>1920</v>
      </c>
      <c r="C1922" s="24"/>
      <c r="D1922" s="195"/>
      <c r="E1922" s="105"/>
      <c r="F1922" s="103"/>
      <c r="K1922" s="354"/>
    </row>
    <row r="1923" spans="1:11" ht="20.100000000000001" customHeight="1" outlineLevel="2">
      <c r="A1923" s="165" t="s">
        <v>1844</v>
      </c>
      <c r="B1923" s="239" t="s">
        <v>569</v>
      </c>
      <c r="C1923" s="42" t="s">
        <v>556</v>
      </c>
      <c r="D1923" s="195">
        <v>1</v>
      </c>
      <c r="E1923" s="105"/>
      <c r="F1923" s="103">
        <f t="shared" si="52"/>
        <v>0</v>
      </c>
      <c r="K1923" s="354"/>
    </row>
    <row r="1924" spans="1:11" ht="28.5" outlineLevel="2">
      <c r="A1924" s="165" t="s">
        <v>1845</v>
      </c>
      <c r="B1924" s="239" t="s">
        <v>570</v>
      </c>
      <c r="C1924" s="42" t="s">
        <v>556</v>
      </c>
      <c r="D1924" s="195">
        <v>1</v>
      </c>
      <c r="E1924" s="105"/>
      <c r="F1924" s="103">
        <f t="shared" si="52"/>
        <v>0</v>
      </c>
      <c r="K1924" s="354"/>
    </row>
    <row r="1925" spans="1:11" ht="20.100000000000001" customHeight="1" outlineLevel="2">
      <c r="A1925" s="165"/>
      <c r="B1925" s="239"/>
      <c r="C1925" s="24"/>
      <c r="D1925" s="195"/>
      <c r="E1925" s="105"/>
      <c r="F1925" s="103"/>
      <c r="K1925" s="354"/>
    </row>
    <row r="1926" spans="1:11" ht="20.100000000000001" customHeight="1" outlineLevel="2">
      <c r="A1926" s="188" t="s">
        <v>1846</v>
      </c>
      <c r="B1926" s="238" t="s">
        <v>1921</v>
      </c>
      <c r="C1926" s="24"/>
      <c r="D1926" s="195"/>
      <c r="E1926" s="105"/>
      <c r="F1926" s="103"/>
      <c r="K1926" s="354"/>
    </row>
    <row r="1927" spans="1:11" ht="28.5" outlineLevel="2">
      <c r="A1927" s="165" t="s">
        <v>1847</v>
      </c>
      <c r="B1927" s="239" t="s">
        <v>571</v>
      </c>
      <c r="C1927" s="42" t="s">
        <v>556</v>
      </c>
      <c r="D1927" s="195">
        <v>1</v>
      </c>
      <c r="E1927" s="105"/>
      <c r="F1927" s="103">
        <f t="shared" si="52"/>
        <v>0</v>
      </c>
      <c r="K1927" s="354"/>
    </row>
    <row r="1928" spans="1:11" ht="28.5" outlineLevel="2">
      <c r="A1928" s="165" t="s">
        <v>1848</v>
      </c>
      <c r="B1928" s="239" t="s">
        <v>572</v>
      </c>
      <c r="C1928" s="42" t="s">
        <v>556</v>
      </c>
      <c r="D1928" s="195">
        <v>1</v>
      </c>
      <c r="E1928" s="105"/>
      <c r="F1928" s="103">
        <f t="shared" si="52"/>
        <v>0</v>
      </c>
      <c r="K1928" s="354"/>
    </row>
    <row r="1929" spans="1:11" ht="28.5" outlineLevel="2">
      <c r="A1929" s="165" t="s">
        <v>1849</v>
      </c>
      <c r="B1929" s="239" t="s">
        <v>573</v>
      </c>
      <c r="C1929" s="42" t="s">
        <v>556</v>
      </c>
      <c r="D1929" s="195">
        <v>1</v>
      </c>
      <c r="E1929" s="105"/>
      <c r="F1929" s="103">
        <f t="shared" si="52"/>
        <v>0</v>
      </c>
      <c r="K1929" s="354"/>
    </row>
    <row r="1930" spans="1:11" ht="20.100000000000001" customHeight="1" outlineLevel="2">
      <c r="A1930" s="165"/>
      <c r="B1930" s="244"/>
      <c r="C1930" s="24"/>
      <c r="D1930" s="195"/>
      <c r="E1930" s="105"/>
      <c r="F1930" s="103"/>
      <c r="K1930" s="354"/>
    </row>
    <row r="1931" spans="1:11" ht="20.100000000000001" customHeight="1" outlineLevel="2">
      <c r="A1931" s="188" t="s">
        <v>1850</v>
      </c>
      <c r="B1931" s="238" t="s">
        <v>1922</v>
      </c>
      <c r="C1931" s="24"/>
      <c r="D1931" s="195"/>
      <c r="E1931" s="105"/>
      <c r="F1931" s="103"/>
      <c r="K1931" s="354"/>
    </row>
    <row r="1932" spans="1:11" ht="57" outlineLevel="2">
      <c r="A1932" s="165" t="s">
        <v>1851</v>
      </c>
      <c r="B1932" s="239" t="s">
        <v>574</v>
      </c>
      <c r="C1932" s="24" t="s">
        <v>592</v>
      </c>
      <c r="D1932" s="195">
        <v>2</v>
      </c>
      <c r="E1932" s="105"/>
      <c r="F1932" s="103">
        <f t="shared" si="52"/>
        <v>0</v>
      </c>
      <c r="K1932" s="354"/>
    </row>
    <row r="1933" spans="1:11" ht="15" outlineLevel="2">
      <c r="A1933" s="165"/>
      <c r="B1933" s="239"/>
      <c r="C1933" s="24"/>
      <c r="D1933" s="195"/>
      <c r="E1933" s="105"/>
      <c r="F1933" s="103"/>
      <c r="K1933" s="354"/>
    </row>
    <row r="1934" spans="1:11" ht="20.100000000000001" customHeight="1" outlineLevel="2">
      <c r="A1934" s="188" t="s">
        <v>3095</v>
      </c>
      <c r="B1934" s="238" t="s">
        <v>2882</v>
      </c>
      <c r="C1934" s="24"/>
      <c r="D1934" s="195"/>
      <c r="E1934" s="105"/>
      <c r="F1934" s="103"/>
      <c r="K1934" s="354"/>
    </row>
    <row r="1935" spans="1:11" ht="57" outlineLevel="2">
      <c r="A1935" s="165" t="s">
        <v>3096</v>
      </c>
      <c r="B1935" s="239" t="s">
        <v>574</v>
      </c>
      <c r="C1935" s="24" t="s">
        <v>556</v>
      </c>
      <c r="D1935" s="195">
        <v>2</v>
      </c>
      <c r="E1935" s="105"/>
      <c r="F1935" s="103">
        <f t="shared" si="52"/>
        <v>0</v>
      </c>
      <c r="K1935" s="354"/>
    </row>
    <row r="1936" spans="1:11" ht="20.100000000000001" customHeight="1" outlineLevel="1">
      <c r="A1936" s="2"/>
      <c r="B1936" s="245"/>
      <c r="C1936" s="23"/>
      <c r="D1936" s="78"/>
      <c r="E1936" s="65"/>
      <c r="F1936" s="103"/>
      <c r="K1936" s="354"/>
    </row>
    <row r="1937" spans="1:14" ht="20.100000000000001" customHeight="1" outlineLevel="1">
      <c r="A1937" s="108" t="s">
        <v>97</v>
      </c>
      <c r="B1937" s="240" t="s">
        <v>1923</v>
      </c>
      <c r="C1937" s="139"/>
      <c r="D1937" s="100"/>
      <c r="E1937" s="100"/>
      <c r="F1937" s="110">
        <f>SUBTOTAL(9,F1938:F2019)</f>
        <v>0</v>
      </c>
      <c r="G1937" s="483" t="s">
        <v>3070</v>
      </c>
      <c r="H1937" s="460">
        <f>+F1937</f>
        <v>0</v>
      </c>
      <c r="K1937" s="354"/>
    </row>
    <row r="1938" spans="1:14" s="471" customFormat="1" ht="20.100000000000001" customHeight="1" outlineLevel="2">
      <c r="A1938" s="188" t="s">
        <v>99</v>
      </c>
      <c r="B1938" s="87" t="s">
        <v>2980</v>
      </c>
      <c r="C1938" s="24"/>
      <c r="D1938" s="255"/>
      <c r="E1938" s="198"/>
      <c r="F1938" s="197"/>
      <c r="G1938" s="470"/>
      <c r="K1938" s="354"/>
      <c r="M1938" s="559"/>
      <c r="N1938" s="559"/>
    </row>
    <row r="1939" spans="1:14" s="471" customFormat="1" ht="42.75" outlineLevel="2">
      <c r="A1939" s="165" t="s">
        <v>2981</v>
      </c>
      <c r="B1939" s="88" t="s">
        <v>2982</v>
      </c>
      <c r="C1939" s="24" t="s">
        <v>2964</v>
      </c>
      <c r="D1939" s="45">
        <v>1</v>
      </c>
      <c r="E1939" s="198"/>
      <c r="F1939" s="197">
        <f>TRUNC(E1939*D1939,2)</f>
        <v>0</v>
      </c>
      <c r="G1939" s="470"/>
      <c r="K1939" s="354"/>
      <c r="M1939" s="559"/>
      <c r="N1939" s="559"/>
    </row>
    <row r="1940" spans="1:14" s="471" customFormat="1" ht="31.5" customHeight="1" outlineLevel="2">
      <c r="A1940" s="165" t="s">
        <v>2983</v>
      </c>
      <c r="B1940" s="88" t="s">
        <v>2984</v>
      </c>
      <c r="C1940" s="24" t="s">
        <v>2964</v>
      </c>
      <c r="D1940" s="45">
        <v>1</v>
      </c>
      <c r="E1940" s="198"/>
      <c r="F1940" s="197">
        <f t="shared" ref="F1940:F1955" si="53">TRUNC(E1940*D1940,2)</f>
        <v>0</v>
      </c>
      <c r="G1940" s="470"/>
      <c r="K1940" s="354"/>
      <c r="M1940" s="559"/>
      <c r="N1940" s="559"/>
    </row>
    <row r="1941" spans="1:14" s="471" customFormat="1" ht="20.100000000000001" customHeight="1" outlineLevel="2">
      <c r="A1941" s="165"/>
      <c r="B1941" s="88"/>
      <c r="C1941" s="24"/>
      <c r="D1941" s="45"/>
      <c r="E1941" s="198"/>
      <c r="F1941" s="197"/>
      <c r="G1941" s="470"/>
      <c r="K1941" s="354"/>
      <c r="M1941" s="559"/>
      <c r="N1941" s="559"/>
    </row>
    <row r="1942" spans="1:14" s="471" customFormat="1" ht="20.100000000000001" customHeight="1" outlineLevel="2">
      <c r="A1942" s="188" t="s">
        <v>101</v>
      </c>
      <c r="B1942" s="127" t="s">
        <v>2985</v>
      </c>
      <c r="C1942" s="24"/>
      <c r="D1942" s="45"/>
      <c r="E1942" s="198"/>
      <c r="F1942" s="197"/>
      <c r="G1942" s="470"/>
      <c r="K1942" s="354"/>
      <c r="M1942" s="559"/>
      <c r="N1942" s="559"/>
    </row>
    <row r="1943" spans="1:14" s="471" customFormat="1" ht="42.75" outlineLevel="2">
      <c r="A1943" s="165" t="s">
        <v>2986</v>
      </c>
      <c r="B1943" s="88" t="s">
        <v>5167</v>
      </c>
      <c r="C1943" s="24" t="s">
        <v>2964</v>
      </c>
      <c r="D1943" s="45">
        <v>1</v>
      </c>
      <c r="E1943" s="198"/>
      <c r="F1943" s="197">
        <f t="shared" si="53"/>
        <v>0</v>
      </c>
      <c r="G1943" s="470"/>
      <c r="K1943" s="354"/>
      <c r="M1943" s="559"/>
      <c r="N1943" s="559"/>
    </row>
    <row r="1944" spans="1:14" s="471" customFormat="1" ht="42.75" outlineLevel="2">
      <c r="A1944" s="165" t="s">
        <v>2987</v>
      </c>
      <c r="B1944" s="89" t="s">
        <v>5168</v>
      </c>
      <c r="C1944" s="24" t="s">
        <v>2964</v>
      </c>
      <c r="D1944" s="45">
        <v>1</v>
      </c>
      <c r="E1944" s="198"/>
      <c r="F1944" s="197">
        <f t="shared" si="53"/>
        <v>0</v>
      </c>
      <c r="G1944" s="470"/>
      <c r="K1944" s="354"/>
      <c r="M1944" s="559"/>
      <c r="N1944" s="559"/>
    </row>
    <row r="1945" spans="1:14" s="471" customFormat="1" ht="20.100000000000001" customHeight="1" outlineLevel="2">
      <c r="A1945" s="165"/>
      <c r="B1945" s="89"/>
      <c r="C1945" s="24"/>
      <c r="D1945" s="45"/>
      <c r="E1945" s="198"/>
      <c r="F1945" s="197"/>
      <c r="G1945" s="470"/>
      <c r="H1945" s="256"/>
      <c r="K1945" s="354"/>
      <c r="M1945" s="559"/>
      <c r="N1945" s="559"/>
    </row>
    <row r="1946" spans="1:14" s="471" customFormat="1" ht="20.100000000000001" customHeight="1" outlineLevel="2">
      <c r="A1946" s="188" t="s">
        <v>1852</v>
      </c>
      <c r="B1946" s="87" t="s">
        <v>2988</v>
      </c>
      <c r="C1946" s="42"/>
      <c r="D1946" s="45"/>
      <c r="E1946" s="198"/>
      <c r="F1946" s="197"/>
      <c r="G1946" s="470"/>
      <c r="K1946" s="354"/>
      <c r="M1946" s="559"/>
      <c r="N1946" s="559"/>
    </row>
    <row r="1947" spans="1:14" s="471" customFormat="1" ht="42.75" outlineLevel="2">
      <c r="A1947" s="165" t="s">
        <v>2989</v>
      </c>
      <c r="B1947" s="89" t="s">
        <v>5169</v>
      </c>
      <c r="C1947" s="42" t="s">
        <v>2990</v>
      </c>
      <c r="D1947" s="45">
        <v>1</v>
      </c>
      <c r="E1947" s="198"/>
      <c r="F1947" s="197">
        <f t="shared" si="53"/>
        <v>0</v>
      </c>
      <c r="G1947" s="470"/>
      <c r="K1947" s="354"/>
      <c r="M1947" s="559"/>
      <c r="N1947" s="559"/>
    </row>
    <row r="1948" spans="1:14" s="471" customFormat="1" ht="42.75" outlineLevel="2">
      <c r="A1948" s="165" t="s">
        <v>2991</v>
      </c>
      <c r="B1948" s="89" t="s">
        <v>5170</v>
      </c>
      <c r="C1948" s="42" t="s">
        <v>2990</v>
      </c>
      <c r="D1948" s="45">
        <v>1</v>
      </c>
      <c r="E1948" s="198"/>
      <c r="F1948" s="197">
        <f t="shared" si="53"/>
        <v>0</v>
      </c>
      <c r="G1948" s="470"/>
      <c r="K1948" s="354"/>
      <c r="M1948" s="559"/>
      <c r="N1948" s="559"/>
    </row>
    <row r="1949" spans="1:14" s="484" customFormat="1" ht="42.75" outlineLevel="2">
      <c r="A1949" s="165" t="s">
        <v>2992</v>
      </c>
      <c r="B1949" s="89" t="s">
        <v>5171</v>
      </c>
      <c r="C1949" s="42" t="s">
        <v>2990</v>
      </c>
      <c r="D1949" s="45">
        <v>1</v>
      </c>
      <c r="E1949" s="198"/>
      <c r="F1949" s="197">
        <f t="shared" si="53"/>
        <v>0</v>
      </c>
      <c r="G1949" s="470"/>
      <c r="K1949" s="354"/>
      <c r="M1949" s="563"/>
      <c r="N1949" s="563"/>
    </row>
    <row r="1950" spans="1:14" s="471" customFormat="1" ht="42.75" outlineLevel="2">
      <c r="A1950" s="165" t="s">
        <v>2993</v>
      </c>
      <c r="B1950" s="89" t="s">
        <v>5172</v>
      </c>
      <c r="C1950" s="42" t="s">
        <v>2990</v>
      </c>
      <c r="D1950" s="45">
        <v>2</v>
      </c>
      <c r="E1950" s="198"/>
      <c r="F1950" s="197">
        <f t="shared" si="53"/>
        <v>0</v>
      </c>
      <c r="G1950" s="470"/>
      <c r="K1950" s="354"/>
      <c r="M1950" s="559"/>
      <c r="N1950" s="559"/>
    </row>
    <row r="1951" spans="1:14" s="471" customFormat="1" ht="42.75" outlineLevel="2">
      <c r="A1951" s="165" t="s">
        <v>2994</v>
      </c>
      <c r="B1951" s="89" t="s">
        <v>5173</v>
      </c>
      <c r="C1951" s="42" t="s">
        <v>2990</v>
      </c>
      <c r="D1951" s="45">
        <v>5</v>
      </c>
      <c r="E1951" s="198"/>
      <c r="F1951" s="197">
        <f t="shared" si="53"/>
        <v>0</v>
      </c>
      <c r="G1951" s="470"/>
      <c r="K1951" s="354"/>
      <c r="M1951" s="559"/>
      <c r="N1951" s="559"/>
    </row>
    <row r="1952" spans="1:14" s="471" customFormat="1" ht="42.75" outlineLevel="2">
      <c r="A1952" s="165" t="s">
        <v>2995</v>
      </c>
      <c r="B1952" s="89" t="s">
        <v>5174</v>
      </c>
      <c r="C1952" s="42" t="s">
        <v>2990</v>
      </c>
      <c r="D1952" s="45">
        <v>11</v>
      </c>
      <c r="E1952" s="198"/>
      <c r="F1952" s="197">
        <f t="shared" si="53"/>
        <v>0</v>
      </c>
      <c r="G1952" s="470"/>
      <c r="K1952" s="354"/>
      <c r="M1952" s="559"/>
      <c r="N1952" s="559"/>
    </row>
    <row r="1953" spans="1:14" s="471" customFormat="1" ht="42.75" outlineLevel="2">
      <c r="A1953" s="165" t="s">
        <v>2996</v>
      </c>
      <c r="B1953" s="89" t="s">
        <v>5175</v>
      </c>
      <c r="C1953" s="42" t="s">
        <v>2990</v>
      </c>
      <c r="D1953" s="45">
        <v>9</v>
      </c>
      <c r="E1953" s="198"/>
      <c r="F1953" s="197">
        <f t="shared" si="53"/>
        <v>0</v>
      </c>
      <c r="G1953" s="470"/>
      <c r="K1953" s="354"/>
      <c r="M1953" s="559"/>
      <c r="N1953" s="559"/>
    </row>
    <row r="1954" spans="1:14" s="471" customFormat="1" ht="57" outlineLevel="2">
      <c r="A1954" s="165" t="s">
        <v>2997</v>
      </c>
      <c r="B1954" s="89" t="s">
        <v>5176</v>
      </c>
      <c r="C1954" s="42" t="s">
        <v>2990</v>
      </c>
      <c r="D1954" s="45">
        <v>41</v>
      </c>
      <c r="E1954" s="198"/>
      <c r="F1954" s="197">
        <f t="shared" si="53"/>
        <v>0</v>
      </c>
      <c r="G1954" s="470"/>
      <c r="K1954" s="354"/>
      <c r="M1954" s="559"/>
      <c r="N1954" s="559"/>
    </row>
    <row r="1955" spans="1:14" s="471" customFormat="1" ht="42.75" outlineLevel="2">
      <c r="A1955" s="165" t="s">
        <v>2998</v>
      </c>
      <c r="B1955" s="186" t="s">
        <v>5177</v>
      </c>
      <c r="C1955" s="152" t="s">
        <v>2990</v>
      </c>
      <c r="D1955" s="198">
        <v>3</v>
      </c>
      <c r="E1955" s="198"/>
      <c r="F1955" s="197">
        <f t="shared" si="53"/>
        <v>0</v>
      </c>
      <c r="G1955" s="470"/>
      <c r="K1955" s="354"/>
      <c r="M1955" s="559"/>
      <c r="N1955" s="559"/>
    </row>
    <row r="1956" spans="1:14" s="471" customFormat="1" ht="20.100000000000001" customHeight="1" outlineLevel="2">
      <c r="A1956" s="165"/>
      <c r="B1956" s="186"/>
      <c r="C1956" s="152"/>
      <c r="D1956" s="198"/>
      <c r="E1956" s="198"/>
      <c r="F1956" s="197"/>
      <c r="G1956" s="470"/>
      <c r="K1956" s="354"/>
      <c r="M1956" s="559"/>
      <c r="N1956" s="559"/>
    </row>
    <row r="1957" spans="1:14" s="471" customFormat="1" ht="20.100000000000001" customHeight="1" outlineLevel="2">
      <c r="A1957" s="188" t="s">
        <v>1853</v>
      </c>
      <c r="B1957" s="87" t="s">
        <v>2999</v>
      </c>
      <c r="C1957" s="42"/>
      <c r="D1957" s="45"/>
      <c r="E1957" s="198"/>
      <c r="F1957" s="197"/>
      <c r="G1957" s="470"/>
      <c r="K1957" s="354"/>
      <c r="M1957" s="559"/>
      <c r="N1957" s="559"/>
    </row>
    <row r="1958" spans="1:14" s="471" customFormat="1" ht="42.75" outlineLevel="2">
      <c r="A1958" s="165" t="s">
        <v>3000</v>
      </c>
      <c r="B1958" s="89" t="s">
        <v>5178</v>
      </c>
      <c r="C1958" s="42" t="s">
        <v>2990</v>
      </c>
      <c r="D1958" s="45">
        <v>19</v>
      </c>
      <c r="E1958" s="198"/>
      <c r="F1958" s="197">
        <f t="shared" ref="F1958:F1970" si="54">TRUNC(E1958*D1958,2)</f>
        <v>0</v>
      </c>
      <c r="G1958" s="470"/>
      <c r="K1958" s="354"/>
      <c r="M1958" s="559"/>
      <c r="N1958" s="559"/>
    </row>
    <row r="1959" spans="1:14" s="471" customFormat="1" ht="42.75" outlineLevel="2">
      <c r="A1959" s="165" t="s">
        <v>3001</v>
      </c>
      <c r="B1959" s="89" t="s">
        <v>5179</v>
      </c>
      <c r="C1959" s="42" t="s">
        <v>2990</v>
      </c>
      <c r="D1959" s="45">
        <v>2</v>
      </c>
      <c r="E1959" s="198"/>
      <c r="F1959" s="197">
        <f t="shared" si="54"/>
        <v>0</v>
      </c>
      <c r="G1959" s="470"/>
      <c r="K1959" s="354"/>
      <c r="M1959" s="559"/>
      <c r="N1959" s="559"/>
    </row>
    <row r="1960" spans="1:14" s="471" customFormat="1" ht="20.100000000000001" customHeight="1" outlineLevel="2">
      <c r="A1960" s="165"/>
      <c r="B1960" s="89"/>
      <c r="C1960" s="42"/>
      <c r="D1960" s="45"/>
      <c r="E1960" s="198"/>
      <c r="F1960" s="197"/>
      <c r="G1960" s="470"/>
      <c r="K1960" s="354"/>
      <c r="M1960" s="559"/>
      <c r="N1960" s="559"/>
    </row>
    <row r="1961" spans="1:14" s="471" customFormat="1" ht="20.100000000000001" customHeight="1" outlineLevel="2">
      <c r="A1961" s="188" t="s">
        <v>3002</v>
      </c>
      <c r="B1961" s="257" t="s">
        <v>3003</v>
      </c>
      <c r="C1961" s="152"/>
      <c r="D1961" s="198"/>
      <c r="E1961" s="198"/>
      <c r="F1961" s="197"/>
      <c r="G1961" s="470"/>
      <c r="K1961" s="354"/>
      <c r="M1961" s="559"/>
      <c r="N1961" s="559"/>
    </row>
    <row r="1962" spans="1:14" s="471" customFormat="1" ht="42.75" outlineLevel="2">
      <c r="A1962" s="165" t="s">
        <v>3004</v>
      </c>
      <c r="B1962" s="89" t="s">
        <v>5180</v>
      </c>
      <c r="C1962" s="42" t="s">
        <v>2964</v>
      </c>
      <c r="D1962" s="45">
        <v>661</v>
      </c>
      <c r="E1962" s="198"/>
      <c r="F1962" s="197">
        <f t="shared" si="54"/>
        <v>0</v>
      </c>
      <c r="G1962" s="470"/>
      <c r="K1962" s="354"/>
      <c r="M1962" s="559"/>
      <c r="N1962" s="559"/>
    </row>
    <row r="1963" spans="1:14" s="471" customFormat="1" ht="42.75" outlineLevel="2">
      <c r="A1963" s="165" t="s">
        <v>3005</v>
      </c>
      <c r="B1963" s="89" t="s">
        <v>5181</v>
      </c>
      <c r="C1963" s="42" t="s">
        <v>2964</v>
      </c>
      <c r="D1963" s="45">
        <v>302</v>
      </c>
      <c r="E1963" s="198"/>
      <c r="F1963" s="197">
        <f t="shared" si="54"/>
        <v>0</v>
      </c>
      <c r="G1963" s="470"/>
      <c r="K1963" s="354"/>
      <c r="M1963" s="559"/>
      <c r="N1963" s="559"/>
    </row>
    <row r="1964" spans="1:14" s="471" customFormat="1" ht="42.75" outlineLevel="2">
      <c r="A1964" s="165" t="s">
        <v>3006</v>
      </c>
      <c r="B1964" s="89" t="s">
        <v>5182</v>
      </c>
      <c r="C1964" s="42" t="s">
        <v>2964</v>
      </c>
      <c r="D1964" s="45">
        <v>28</v>
      </c>
      <c r="E1964" s="198"/>
      <c r="F1964" s="197">
        <f t="shared" si="54"/>
        <v>0</v>
      </c>
      <c r="G1964" s="470"/>
      <c r="K1964" s="354"/>
      <c r="M1964" s="559"/>
      <c r="N1964" s="559"/>
    </row>
    <row r="1965" spans="1:14" s="471" customFormat="1" ht="20.100000000000001" customHeight="1" outlineLevel="2">
      <c r="A1965" s="165"/>
      <c r="B1965" s="89"/>
      <c r="C1965" s="42"/>
      <c r="D1965" s="45"/>
      <c r="E1965" s="198"/>
      <c r="F1965" s="197"/>
      <c r="G1965" s="470"/>
      <c r="K1965" s="354"/>
      <c r="M1965" s="559"/>
      <c r="N1965" s="559"/>
    </row>
    <row r="1966" spans="1:14" s="461" customFormat="1" ht="20.100000000000001" customHeight="1" outlineLevel="2">
      <c r="A1966" s="188" t="s">
        <v>3007</v>
      </c>
      <c r="B1966" s="87" t="s">
        <v>3008</v>
      </c>
      <c r="C1966" s="24"/>
      <c r="D1966" s="43"/>
      <c r="E1966" s="198"/>
      <c r="F1966" s="197"/>
      <c r="G1966" s="459"/>
      <c r="K1966" s="354"/>
      <c r="M1966" s="556"/>
      <c r="N1966" s="556"/>
    </row>
    <row r="1967" spans="1:14" s="461" customFormat="1" ht="42.75" outlineLevel="2">
      <c r="A1967" s="165" t="s">
        <v>3009</v>
      </c>
      <c r="B1967" s="89" t="s">
        <v>5183</v>
      </c>
      <c r="C1967" s="24" t="s">
        <v>2964</v>
      </c>
      <c r="D1967" s="43">
        <v>112</v>
      </c>
      <c r="E1967" s="198"/>
      <c r="F1967" s="197">
        <f t="shared" si="54"/>
        <v>0</v>
      </c>
      <c r="G1967" s="459"/>
      <c r="K1967" s="354"/>
      <c r="M1967" s="556"/>
      <c r="N1967" s="556"/>
    </row>
    <row r="1968" spans="1:14" s="461" customFormat="1" ht="42.75" outlineLevel="2">
      <c r="A1968" s="165" t="s">
        <v>3010</v>
      </c>
      <c r="B1968" s="89" t="s">
        <v>5184</v>
      </c>
      <c r="C1968" s="24" t="s">
        <v>2964</v>
      </c>
      <c r="D1968" s="43">
        <v>15</v>
      </c>
      <c r="E1968" s="198"/>
      <c r="F1968" s="197">
        <f t="shared" si="54"/>
        <v>0</v>
      </c>
      <c r="G1968" s="459"/>
      <c r="K1968" s="354"/>
      <c r="M1968" s="556"/>
      <c r="N1968" s="556"/>
    </row>
    <row r="1969" spans="1:14" s="461" customFormat="1" ht="42.75" outlineLevel="2">
      <c r="A1969" s="165" t="s">
        <v>3011</v>
      </c>
      <c r="B1969" s="89" t="s">
        <v>5185</v>
      </c>
      <c r="C1969" s="24" t="s">
        <v>2964</v>
      </c>
      <c r="D1969" s="43">
        <v>12</v>
      </c>
      <c r="E1969" s="198"/>
      <c r="F1969" s="197">
        <f t="shared" si="54"/>
        <v>0</v>
      </c>
      <c r="G1969" s="459"/>
      <c r="K1969" s="354"/>
      <c r="M1969" s="556"/>
      <c r="N1969" s="556"/>
    </row>
    <row r="1970" spans="1:14" s="461" customFormat="1" ht="42.75" outlineLevel="2">
      <c r="A1970" s="165" t="s">
        <v>3012</v>
      </c>
      <c r="B1970" s="186" t="s">
        <v>5186</v>
      </c>
      <c r="C1970" s="152" t="s">
        <v>2964</v>
      </c>
      <c r="D1970" s="198">
        <v>1</v>
      </c>
      <c r="E1970" s="198"/>
      <c r="F1970" s="197">
        <f t="shared" si="54"/>
        <v>0</v>
      </c>
      <c r="G1970" s="459"/>
      <c r="K1970" s="354"/>
      <c r="M1970" s="556"/>
      <c r="N1970" s="556"/>
    </row>
    <row r="1971" spans="1:14" s="461" customFormat="1" ht="20.100000000000001" customHeight="1" outlineLevel="2">
      <c r="A1971" s="188"/>
      <c r="B1971" s="87"/>
      <c r="C1971" s="42"/>
      <c r="D1971" s="45"/>
      <c r="E1971" s="198"/>
      <c r="F1971" s="197"/>
      <c r="G1971" s="459"/>
      <c r="K1971" s="354"/>
      <c r="M1971" s="556"/>
      <c r="N1971" s="556"/>
    </row>
    <row r="1972" spans="1:14" s="461" customFormat="1" ht="20.100000000000001" customHeight="1" outlineLevel="2">
      <c r="A1972" s="188" t="s">
        <v>3013</v>
      </c>
      <c r="B1972" s="258" t="s">
        <v>600</v>
      </c>
      <c r="C1972" s="24"/>
      <c r="D1972" s="45"/>
      <c r="E1972" s="198"/>
      <c r="F1972" s="197"/>
      <c r="G1972" s="459"/>
      <c r="K1972" s="354"/>
      <c r="M1972" s="556"/>
      <c r="N1972" s="556"/>
    </row>
    <row r="1973" spans="1:14" s="461" customFormat="1" ht="42.75" outlineLevel="2">
      <c r="A1973" s="165" t="s">
        <v>3014</v>
      </c>
      <c r="B1973" s="90" t="s">
        <v>5187</v>
      </c>
      <c r="C1973" s="47" t="s">
        <v>3015</v>
      </c>
      <c r="D1973" s="45">
        <v>1428</v>
      </c>
      <c r="E1973" s="198"/>
      <c r="F1973" s="197">
        <f t="shared" ref="F1973:F2018" si="55">TRUNC(E1973*D1973,2)</f>
        <v>0</v>
      </c>
      <c r="G1973" s="459"/>
      <c r="K1973" s="354"/>
      <c r="M1973" s="556"/>
      <c r="N1973" s="556"/>
    </row>
    <row r="1974" spans="1:14" s="461" customFormat="1" ht="42.75" outlineLevel="2">
      <c r="A1974" s="165" t="s">
        <v>3016</v>
      </c>
      <c r="B1974" s="90" t="s">
        <v>5188</v>
      </c>
      <c r="C1974" s="47" t="s">
        <v>3015</v>
      </c>
      <c r="D1974" s="45">
        <v>7708</v>
      </c>
      <c r="E1974" s="198"/>
      <c r="F1974" s="197">
        <f t="shared" si="55"/>
        <v>0</v>
      </c>
      <c r="G1974" s="459"/>
      <c r="K1974" s="354"/>
      <c r="M1974" s="556"/>
      <c r="N1974" s="556"/>
    </row>
    <row r="1975" spans="1:14" s="461" customFormat="1" ht="42.75" outlineLevel="2">
      <c r="A1975" s="165" t="s">
        <v>3017</v>
      </c>
      <c r="B1975" s="259" t="s">
        <v>5189</v>
      </c>
      <c r="C1975" s="152" t="s">
        <v>3015</v>
      </c>
      <c r="D1975" s="198">
        <v>4995</v>
      </c>
      <c r="E1975" s="198"/>
      <c r="F1975" s="197">
        <f t="shared" si="55"/>
        <v>0</v>
      </c>
      <c r="G1975" s="459"/>
      <c r="K1975" s="354"/>
      <c r="M1975" s="556"/>
      <c r="N1975" s="556"/>
    </row>
    <row r="1976" spans="1:14" s="461" customFormat="1" ht="42.75" outlineLevel="2">
      <c r="A1976" s="165" t="s">
        <v>3018</v>
      </c>
      <c r="B1976" s="89" t="s">
        <v>5190</v>
      </c>
      <c r="C1976" s="42" t="s">
        <v>3015</v>
      </c>
      <c r="D1976" s="45">
        <v>1080</v>
      </c>
      <c r="E1976" s="198"/>
      <c r="F1976" s="197">
        <f t="shared" si="55"/>
        <v>0</v>
      </c>
      <c r="G1976" s="459"/>
      <c r="K1976" s="354"/>
      <c r="M1976" s="556"/>
      <c r="N1976" s="556"/>
    </row>
    <row r="1977" spans="1:14" s="461" customFormat="1" ht="42.75" outlineLevel="2">
      <c r="A1977" s="165" t="s">
        <v>3019</v>
      </c>
      <c r="B1977" s="88" t="s">
        <v>5191</v>
      </c>
      <c r="C1977" s="42" t="s">
        <v>3015</v>
      </c>
      <c r="D1977" s="45">
        <v>1320</v>
      </c>
      <c r="E1977" s="198"/>
      <c r="F1977" s="197">
        <f t="shared" si="55"/>
        <v>0</v>
      </c>
      <c r="G1977" s="459"/>
      <c r="K1977" s="354"/>
      <c r="M1977" s="556"/>
      <c r="N1977" s="556"/>
    </row>
    <row r="1978" spans="1:14" s="461" customFormat="1" ht="42.75" outlineLevel="2">
      <c r="A1978" s="165" t="s">
        <v>3020</v>
      </c>
      <c r="B1978" s="89" t="s">
        <v>5192</v>
      </c>
      <c r="C1978" s="42" t="s">
        <v>3015</v>
      </c>
      <c r="D1978" s="45">
        <v>1260</v>
      </c>
      <c r="E1978" s="198"/>
      <c r="F1978" s="197">
        <f t="shared" si="55"/>
        <v>0</v>
      </c>
      <c r="G1978" s="459"/>
      <c r="K1978" s="354"/>
      <c r="M1978" s="556"/>
      <c r="N1978" s="556"/>
    </row>
    <row r="1979" spans="1:14" s="461" customFormat="1" ht="57" outlineLevel="2">
      <c r="A1979" s="165" t="s">
        <v>3021</v>
      </c>
      <c r="B1979" s="88" t="s">
        <v>5193</v>
      </c>
      <c r="C1979" s="42" t="s">
        <v>3015</v>
      </c>
      <c r="D1979" s="45">
        <v>960</v>
      </c>
      <c r="E1979" s="198"/>
      <c r="F1979" s="197">
        <f t="shared" si="55"/>
        <v>0</v>
      </c>
      <c r="G1979" s="459"/>
      <c r="K1979" s="354"/>
      <c r="M1979" s="556"/>
      <c r="N1979" s="556"/>
    </row>
    <row r="1980" spans="1:14" s="461" customFormat="1" ht="20.100000000000001" customHeight="1" outlineLevel="2">
      <c r="A1980" s="165"/>
      <c r="B1980" s="89"/>
      <c r="C1980" s="42"/>
      <c r="D1980" s="45"/>
      <c r="E1980" s="198"/>
      <c r="F1980" s="197"/>
      <c r="G1980" s="459"/>
      <c r="K1980" s="354"/>
      <c r="M1980" s="556"/>
      <c r="N1980" s="556"/>
    </row>
    <row r="1981" spans="1:14" s="461" customFormat="1" ht="20.100000000000001" customHeight="1" outlineLevel="2">
      <c r="A1981" s="188" t="s">
        <v>3022</v>
      </c>
      <c r="B1981" s="127" t="s">
        <v>1919</v>
      </c>
      <c r="C1981" s="42"/>
      <c r="D1981" s="45"/>
      <c r="E1981" s="198"/>
      <c r="F1981" s="197"/>
      <c r="G1981" s="459"/>
      <c r="K1981" s="354"/>
      <c r="M1981" s="556"/>
      <c r="N1981" s="556"/>
    </row>
    <row r="1982" spans="1:14" s="461" customFormat="1" ht="42.75" outlineLevel="2">
      <c r="A1982" s="165" t="s">
        <v>3023</v>
      </c>
      <c r="B1982" s="89" t="s">
        <v>5194</v>
      </c>
      <c r="C1982" s="42" t="s">
        <v>3015</v>
      </c>
      <c r="D1982" s="45">
        <v>7188</v>
      </c>
      <c r="E1982" s="198"/>
      <c r="F1982" s="197">
        <f t="shared" si="55"/>
        <v>0</v>
      </c>
      <c r="G1982" s="459"/>
      <c r="K1982" s="354"/>
      <c r="M1982" s="556"/>
      <c r="N1982" s="556"/>
    </row>
    <row r="1983" spans="1:14" s="461" customFormat="1" ht="42.75" outlineLevel="2">
      <c r="A1983" s="165" t="s">
        <v>3024</v>
      </c>
      <c r="B1983" s="89" t="s">
        <v>5195</v>
      </c>
      <c r="C1983" s="42" t="s">
        <v>2964</v>
      </c>
      <c r="D1983" s="45">
        <v>5991</v>
      </c>
      <c r="E1983" s="198"/>
      <c r="F1983" s="197">
        <f t="shared" si="55"/>
        <v>0</v>
      </c>
      <c r="G1983" s="459"/>
      <c r="K1983" s="354"/>
      <c r="M1983" s="556"/>
      <c r="N1983" s="556"/>
    </row>
    <row r="1984" spans="1:14" s="461" customFormat="1" ht="42.75" outlineLevel="2">
      <c r="A1984" s="165" t="s">
        <v>3025</v>
      </c>
      <c r="B1984" s="89" t="s">
        <v>5196</v>
      </c>
      <c r="C1984" s="42" t="s">
        <v>3015</v>
      </c>
      <c r="D1984" s="45">
        <v>540</v>
      </c>
      <c r="E1984" s="198"/>
      <c r="F1984" s="197">
        <f t="shared" si="55"/>
        <v>0</v>
      </c>
      <c r="G1984" s="459"/>
      <c r="K1984" s="354"/>
      <c r="M1984" s="556"/>
      <c r="N1984" s="556"/>
    </row>
    <row r="1985" spans="1:14" s="461" customFormat="1" ht="42.75" outlineLevel="2">
      <c r="A1985" s="165" t="s">
        <v>3026</v>
      </c>
      <c r="B1985" s="89" t="s">
        <v>5197</v>
      </c>
      <c r="C1985" s="42" t="s">
        <v>2964</v>
      </c>
      <c r="D1985" s="45">
        <v>451</v>
      </c>
      <c r="E1985" s="198"/>
      <c r="F1985" s="197">
        <f t="shared" si="55"/>
        <v>0</v>
      </c>
      <c r="G1985" s="459"/>
      <c r="K1985" s="354"/>
      <c r="M1985" s="556"/>
      <c r="N1985" s="556"/>
    </row>
    <row r="1986" spans="1:14" s="461" customFormat="1" ht="42.75" outlineLevel="2">
      <c r="A1986" s="165" t="s">
        <v>3027</v>
      </c>
      <c r="B1986" s="89" t="s">
        <v>5198</v>
      </c>
      <c r="C1986" s="42" t="s">
        <v>2964</v>
      </c>
      <c r="D1986" s="45">
        <v>584</v>
      </c>
      <c r="E1986" s="198"/>
      <c r="F1986" s="197">
        <f t="shared" si="55"/>
        <v>0</v>
      </c>
      <c r="G1986" s="459"/>
      <c r="K1986" s="354"/>
      <c r="M1986" s="556"/>
      <c r="N1986" s="556"/>
    </row>
    <row r="1987" spans="1:14" s="461" customFormat="1" ht="42.75" outlineLevel="2">
      <c r="A1987" s="165" t="s">
        <v>3028</v>
      </c>
      <c r="B1987" s="89" t="s">
        <v>5199</v>
      </c>
      <c r="C1987" s="42" t="s">
        <v>2964</v>
      </c>
      <c r="D1987" s="45">
        <v>302</v>
      </c>
      <c r="E1987" s="198"/>
      <c r="F1987" s="197">
        <f t="shared" si="55"/>
        <v>0</v>
      </c>
      <c r="G1987" s="459"/>
      <c r="K1987" s="354"/>
      <c r="M1987" s="556"/>
      <c r="N1987" s="556"/>
    </row>
    <row r="1988" spans="1:14" s="461" customFormat="1" ht="42.75" outlineLevel="2">
      <c r="A1988" s="165" t="s">
        <v>3029</v>
      </c>
      <c r="B1988" s="89" t="s">
        <v>5200</v>
      </c>
      <c r="C1988" s="42" t="s">
        <v>2964</v>
      </c>
      <c r="D1988" s="45">
        <v>28</v>
      </c>
      <c r="E1988" s="198"/>
      <c r="F1988" s="197">
        <f t="shared" si="55"/>
        <v>0</v>
      </c>
      <c r="G1988" s="459"/>
      <c r="K1988" s="354"/>
      <c r="M1988" s="556"/>
      <c r="N1988" s="556"/>
    </row>
    <row r="1989" spans="1:14" s="461" customFormat="1" ht="42.75" outlineLevel="2">
      <c r="A1989" s="165" t="s">
        <v>3030</v>
      </c>
      <c r="B1989" s="89" t="s">
        <v>5201</v>
      </c>
      <c r="C1989" s="42" t="s">
        <v>2964</v>
      </c>
      <c r="D1989" s="45">
        <v>15</v>
      </c>
      <c r="E1989" s="198"/>
      <c r="F1989" s="197">
        <f t="shared" si="55"/>
        <v>0</v>
      </c>
      <c r="G1989" s="459"/>
      <c r="K1989" s="354"/>
      <c r="M1989" s="556"/>
      <c r="N1989" s="556"/>
    </row>
    <row r="1990" spans="1:14" s="461" customFormat="1" ht="42.75" outlineLevel="2">
      <c r="A1990" s="165" t="s">
        <v>3031</v>
      </c>
      <c r="B1990" s="89" t="s">
        <v>5202</v>
      </c>
      <c r="C1990" s="42" t="s">
        <v>2964</v>
      </c>
      <c r="D1990" s="45">
        <v>78</v>
      </c>
      <c r="E1990" s="198"/>
      <c r="F1990" s="197">
        <f t="shared" si="55"/>
        <v>0</v>
      </c>
      <c r="G1990" s="459"/>
      <c r="K1990" s="354"/>
      <c r="M1990" s="556"/>
      <c r="N1990" s="556"/>
    </row>
    <row r="1991" spans="1:14" s="461" customFormat="1" ht="42.75" outlineLevel="2">
      <c r="A1991" s="165" t="s">
        <v>3032</v>
      </c>
      <c r="B1991" s="89" t="s">
        <v>5203</v>
      </c>
      <c r="C1991" s="42" t="s">
        <v>2964</v>
      </c>
      <c r="D1991" s="45">
        <v>33</v>
      </c>
      <c r="E1991" s="198"/>
      <c r="F1991" s="197">
        <f t="shared" si="55"/>
        <v>0</v>
      </c>
      <c r="G1991" s="459"/>
      <c r="K1991" s="354"/>
      <c r="M1991" s="556"/>
      <c r="N1991" s="556"/>
    </row>
    <row r="1992" spans="1:14" s="461" customFormat="1" ht="42.75" outlineLevel="2">
      <c r="A1992" s="165" t="s">
        <v>3033</v>
      </c>
      <c r="B1992" s="89" t="s">
        <v>5204</v>
      </c>
      <c r="C1992" s="42" t="s">
        <v>2964</v>
      </c>
      <c r="D1992" s="45">
        <v>12</v>
      </c>
      <c r="E1992" s="198"/>
      <c r="F1992" s="197">
        <f t="shared" si="55"/>
        <v>0</v>
      </c>
      <c r="G1992" s="459"/>
      <c r="K1992" s="354"/>
      <c r="M1992" s="556"/>
      <c r="N1992" s="556"/>
    </row>
    <row r="1993" spans="1:14" s="461" customFormat="1" ht="42.75" outlineLevel="2">
      <c r="A1993" s="165" t="s">
        <v>3034</v>
      </c>
      <c r="B1993" s="89" t="s">
        <v>5205</v>
      </c>
      <c r="C1993" s="42" t="s">
        <v>2964</v>
      </c>
      <c r="D1993" s="45">
        <v>6</v>
      </c>
      <c r="E1993" s="198"/>
      <c r="F1993" s="197">
        <f t="shared" si="55"/>
        <v>0</v>
      </c>
      <c r="G1993" s="459"/>
      <c r="K1993" s="354"/>
      <c r="M1993" s="556"/>
      <c r="N1993" s="556"/>
    </row>
    <row r="1994" spans="1:14" s="461" customFormat="1" ht="42.75" outlineLevel="2">
      <c r="A1994" s="165" t="s">
        <v>3035</v>
      </c>
      <c r="B1994" s="89" t="s">
        <v>5206</v>
      </c>
      <c r="C1994" s="42" t="s">
        <v>2964</v>
      </c>
      <c r="D1994" s="45">
        <v>1</v>
      </c>
      <c r="E1994" s="198"/>
      <c r="F1994" s="197">
        <f t="shared" si="55"/>
        <v>0</v>
      </c>
      <c r="G1994" s="459"/>
      <c r="K1994" s="354"/>
      <c r="M1994" s="556"/>
      <c r="N1994" s="556"/>
    </row>
    <row r="1995" spans="1:14" s="461" customFormat="1" ht="20.100000000000001" customHeight="1" outlineLevel="2">
      <c r="A1995" s="165"/>
      <c r="B1995" s="89"/>
      <c r="C1995" s="42"/>
      <c r="D1995" s="45"/>
      <c r="E1995" s="198"/>
      <c r="F1995" s="197"/>
      <c r="G1995" s="459"/>
      <c r="K1995" s="354"/>
      <c r="M1995" s="556"/>
      <c r="N1995" s="556"/>
    </row>
    <row r="1996" spans="1:14" s="461" customFormat="1" ht="20.100000000000001" customHeight="1" outlineLevel="2">
      <c r="A1996" s="188" t="s">
        <v>3036</v>
      </c>
      <c r="B1996" s="87" t="s">
        <v>1920</v>
      </c>
      <c r="C1996" s="42"/>
      <c r="D1996" s="45"/>
      <c r="E1996" s="198"/>
      <c r="F1996" s="197"/>
      <c r="G1996" s="459"/>
      <c r="K1996" s="354"/>
      <c r="M1996" s="556"/>
      <c r="N1996" s="556"/>
    </row>
    <row r="1997" spans="1:14" s="461" customFormat="1" ht="28.5" outlineLevel="2">
      <c r="A1997" s="165" t="s">
        <v>3037</v>
      </c>
      <c r="B1997" s="89" t="s">
        <v>5207</v>
      </c>
      <c r="C1997" s="42" t="s">
        <v>2964</v>
      </c>
      <c r="D1997" s="45">
        <v>1</v>
      </c>
      <c r="E1997" s="198"/>
      <c r="F1997" s="197">
        <f t="shared" si="55"/>
        <v>0</v>
      </c>
      <c r="G1997" s="459"/>
      <c r="K1997" s="354"/>
      <c r="M1997" s="556"/>
      <c r="N1997" s="556"/>
    </row>
    <row r="1998" spans="1:14" s="461" customFormat="1" ht="28.5" outlineLevel="2">
      <c r="A1998" s="165" t="s">
        <v>3038</v>
      </c>
      <c r="B1998" s="89" t="s">
        <v>5208</v>
      </c>
      <c r="C1998" s="42" t="s">
        <v>2964</v>
      </c>
      <c r="D1998" s="45">
        <v>1</v>
      </c>
      <c r="E1998" s="198"/>
      <c r="F1998" s="197">
        <f t="shared" si="55"/>
        <v>0</v>
      </c>
      <c r="G1998" s="459"/>
      <c r="K1998" s="354"/>
      <c r="M1998" s="556"/>
      <c r="N1998" s="556"/>
    </row>
    <row r="1999" spans="1:14" s="461" customFormat="1" ht="28.5" outlineLevel="2">
      <c r="A1999" s="165" t="s">
        <v>3039</v>
      </c>
      <c r="B1999" s="89" t="s">
        <v>5209</v>
      </c>
      <c r="C1999" s="42" t="s">
        <v>2964</v>
      </c>
      <c r="D1999" s="45">
        <v>1</v>
      </c>
      <c r="E1999" s="198"/>
      <c r="F1999" s="197">
        <f t="shared" si="55"/>
        <v>0</v>
      </c>
      <c r="G1999" s="459"/>
      <c r="K1999" s="354"/>
      <c r="M1999" s="556"/>
      <c r="N1999" s="556"/>
    </row>
    <row r="2000" spans="1:14" s="461" customFormat="1" ht="20.100000000000001" customHeight="1" outlineLevel="2">
      <c r="A2000" s="165"/>
      <c r="B2000" s="89"/>
      <c r="C2000" s="42"/>
      <c r="D2000" s="45"/>
      <c r="E2000" s="198"/>
      <c r="F2000" s="197"/>
      <c r="G2000" s="459"/>
      <c r="K2000" s="354"/>
      <c r="M2000" s="556"/>
      <c r="N2000" s="556"/>
    </row>
    <row r="2001" spans="1:14" s="461" customFormat="1" ht="20.100000000000001" customHeight="1" outlineLevel="2">
      <c r="A2001" s="188" t="s">
        <v>3040</v>
      </c>
      <c r="B2001" s="87" t="s">
        <v>1921</v>
      </c>
      <c r="C2001" s="42"/>
      <c r="D2001" s="45"/>
      <c r="E2001" s="198"/>
      <c r="F2001" s="197"/>
      <c r="G2001" s="459"/>
      <c r="K2001" s="354"/>
      <c r="M2001" s="556"/>
      <c r="N2001" s="556"/>
    </row>
    <row r="2002" spans="1:14" s="461" customFormat="1" ht="28.5" outlineLevel="2">
      <c r="A2002" s="165" t="s">
        <v>3041</v>
      </c>
      <c r="B2002" s="89" t="s">
        <v>5210</v>
      </c>
      <c r="C2002" s="42" t="s">
        <v>2964</v>
      </c>
      <c r="D2002" s="45">
        <v>1</v>
      </c>
      <c r="E2002" s="198"/>
      <c r="F2002" s="197">
        <f t="shared" si="55"/>
        <v>0</v>
      </c>
      <c r="G2002" s="459"/>
      <c r="K2002" s="354"/>
      <c r="M2002" s="556"/>
      <c r="N2002" s="556"/>
    </row>
    <row r="2003" spans="1:14" s="461" customFormat="1" ht="28.5" outlineLevel="2">
      <c r="A2003" s="165" t="s">
        <v>3042</v>
      </c>
      <c r="B2003" s="89" t="s">
        <v>5211</v>
      </c>
      <c r="C2003" s="42" t="s">
        <v>2964</v>
      </c>
      <c r="D2003" s="45">
        <v>1</v>
      </c>
      <c r="E2003" s="198"/>
      <c r="F2003" s="197">
        <f t="shared" si="55"/>
        <v>0</v>
      </c>
      <c r="G2003" s="459"/>
      <c r="K2003" s="354"/>
      <c r="M2003" s="556"/>
      <c r="N2003" s="556"/>
    </row>
    <row r="2004" spans="1:14" s="461" customFormat="1" ht="28.5" outlineLevel="2">
      <c r="A2004" s="165" t="s">
        <v>3043</v>
      </c>
      <c r="B2004" s="89" t="s">
        <v>5212</v>
      </c>
      <c r="C2004" s="42" t="s">
        <v>2964</v>
      </c>
      <c r="D2004" s="45">
        <v>1</v>
      </c>
      <c r="E2004" s="198"/>
      <c r="F2004" s="197">
        <f t="shared" si="55"/>
        <v>0</v>
      </c>
      <c r="G2004" s="459"/>
      <c r="K2004" s="354"/>
      <c r="M2004" s="556"/>
      <c r="N2004" s="556"/>
    </row>
    <row r="2005" spans="1:14" s="461" customFormat="1" ht="28.5" outlineLevel="2">
      <c r="A2005" s="165" t="s">
        <v>3044</v>
      </c>
      <c r="B2005" s="89" t="s">
        <v>5213</v>
      </c>
      <c r="C2005" s="42" t="s">
        <v>2964</v>
      </c>
      <c r="D2005" s="45">
        <v>1</v>
      </c>
      <c r="E2005" s="198"/>
      <c r="F2005" s="197">
        <f t="shared" si="55"/>
        <v>0</v>
      </c>
      <c r="G2005" s="459"/>
      <c r="K2005" s="354"/>
      <c r="M2005" s="556"/>
      <c r="N2005" s="556"/>
    </row>
    <row r="2006" spans="1:14" s="461" customFormat="1" ht="20.100000000000001" customHeight="1" outlineLevel="2">
      <c r="A2006" s="165"/>
      <c r="B2006" s="89"/>
      <c r="C2006" s="42"/>
      <c r="D2006" s="45"/>
      <c r="E2006" s="198"/>
      <c r="F2006" s="197"/>
      <c r="G2006" s="459"/>
      <c r="K2006" s="354"/>
      <c r="M2006" s="556"/>
      <c r="N2006" s="556"/>
    </row>
    <row r="2007" spans="1:14" s="461" customFormat="1" ht="20.100000000000001" customHeight="1" outlineLevel="2">
      <c r="A2007" s="188" t="s">
        <v>3045</v>
      </c>
      <c r="B2007" s="87" t="s">
        <v>1922</v>
      </c>
      <c r="C2007" s="42"/>
      <c r="D2007" s="45"/>
      <c r="E2007" s="198"/>
      <c r="F2007" s="197"/>
      <c r="G2007" s="459"/>
      <c r="K2007" s="354"/>
      <c r="M2007" s="556"/>
      <c r="N2007" s="556"/>
    </row>
    <row r="2008" spans="1:14" s="461" customFormat="1" ht="28.5" outlineLevel="2">
      <c r="A2008" s="165" t="s">
        <v>3046</v>
      </c>
      <c r="B2008" s="89" t="s">
        <v>5214</v>
      </c>
      <c r="C2008" s="42" t="s">
        <v>3047</v>
      </c>
      <c r="D2008" s="45">
        <v>15</v>
      </c>
      <c r="E2008" s="198"/>
      <c r="F2008" s="197">
        <f t="shared" si="55"/>
        <v>0</v>
      </c>
      <c r="G2008" s="459"/>
      <c r="K2008" s="354"/>
      <c r="M2008" s="556"/>
      <c r="N2008" s="556"/>
    </row>
    <row r="2009" spans="1:14" s="461" customFormat="1" ht="20.100000000000001" customHeight="1" outlineLevel="2">
      <c r="A2009" s="165"/>
      <c r="B2009" s="89"/>
      <c r="C2009" s="42"/>
      <c r="D2009" s="45"/>
      <c r="E2009" s="198"/>
      <c r="F2009" s="197"/>
      <c r="G2009" s="459"/>
      <c r="K2009" s="354"/>
      <c r="M2009" s="556"/>
      <c r="N2009" s="556"/>
    </row>
    <row r="2010" spans="1:14" s="461" customFormat="1" ht="20.100000000000001" customHeight="1" outlineLevel="2">
      <c r="A2010" s="188" t="s">
        <v>3048</v>
      </c>
      <c r="B2010" s="87" t="s">
        <v>2882</v>
      </c>
      <c r="C2010" s="42"/>
      <c r="D2010" s="45"/>
      <c r="E2010" s="198"/>
      <c r="F2010" s="197"/>
      <c r="G2010" s="459"/>
      <c r="K2010" s="354"/>
      <c r="M2010" s="556"/>
      <c r="N2010" s="556"/>
    </row>
    <row r="2011" spans="1:14" s="461" customFormat="1" ht="28.5" outlineLevel="2">
      <c r="A2011" s="165" t="s">
        <v>3049</v>
      </c>
      <c r="B2011" s="89" t="s">
        <v>3050</v>
      </c>
      <c r="C2011" s="42" t="s">
        <v>2964</v>
      </c>
      <c r="D2011" s="45">
        <v>1</v>
      </c>
      <c r="E2011" s="198"/>
      <c r="F2011" s="197">
        <f t="shared" si="55"/>
        <v>0</v>
      </c>
      <c r="G2011" s="459"/>
      <c r="K2011" s="354"/>
      <c r="M2011" s="556"/>
      <c r="N2011" s="556"/>
    </row>
    <row r="2012" spans="1:14" s="461" customFormat="1" ht="20.100000000000001" customHeight="1" outlineLevel="2">
      <c r="A2012" s="165"/>
      <c r="B2012" s="89"/>
      <c r="C2012" s="42"/>
      <c r="D2012" s="45"/>
      <c r="E2012" s="198"/>
      <c r="F2012" s="197"/>
      <c r="G2012" s="459"/>
      <c r="K2012" s="354"/>
      <c r="M2012" s="556"/>
      <c r="N2012" s="556"/>
    </row>
    <row r="2013" spans="1:14" s="461" customFormat="1" ht="20.100000000000001" customHeight="1" outlineLevel="2">
      <c r="A2013" s="188" t="s">
        <v>3051</v>
      </c>
      <c r="B2013" s="87" t="s">
        <v>3052</v>
      </c>
      <c r="C2013" s="42"/>
      <c r="D2013" s="45"/>
      <c r="E2013" s="198"/>
      <c r="F2013" s="197"/>
      <c r="G2013" s="459"/>
      <c r="K2013" s="354"/>
      <c r="M2013" s="556"/>
      <c r="N2013" s="556"/>
    </row>
    <row r="2014" spans="1:14" s="461" customFormat="1" ht="42.75" outlineLevel="2">
      <c r="A2014" s="165" t="s">
        <v>3053</v>
      </c>
      <c r="B2014" s="89" t="s">
        <v>3054</v>
      </c>
      <c r="C2014" s="42" t="s">
        <v>2964</v>
      </c>
      <c r="D2014" s="45">
        <v>2</v>
      </c>
      <c r="E2014" s="198"/>
      <c r="F2014" s="197">
        <f>TRUNC(E2014*D2014,2)</f>
        <v>0</v>
      </c>
      <c r="G2014" s="459"/>
      <c r="K2014" s="354"/>
      <c r="M2014" s="556"/>
      <c r="N2014" s="556"/>
    </row>
    <row r="2015" spans="1:14" s="461" customFormat="1" ht="42.75" outlineLevel="2">
      <c r="A2015" s="165" t="s">
        <v>3055</v>
      </c>
      <c r="B2015" s="89" t="s">
        <v>3056</v>
      </c>
      <c r="C2015" s="42" t="s">
        <v>2964</v>
      </c>
      <c r="D2015" s="45">
        <v>1</v>
      </c>
      <c r="E2015" s="198"/>
      <c r="F2015" s="197">
        <f>TRUNC(E2015*D2015,2)</f>
        <v>0</v>
      </c>
      <c r="G2015" s="459"/>
      <c r="K2015" s="354"/>
      <c r="M2015" s="556"/>
      <c r="N2015" s="556"/>
    </row>
    <row r="2016" spans="1:14" s="461" customFormat="1" ht="28.5" outlineLevel="2">
      <c r="A2016" s="165" t="s">
        <v>3057</v>
      </c>
      <c r="B2016" s="89" t="s">
        <v>5215</v>
      </c>
      <c r="C2016" s="42" t="s">
        <v>2964</v>
      </c>
      <c r="D2016" s="45">
        <v>1</v>
      </c>
      <c r="E2016" s="198"/>
      <c r="F2016" s="197">
        <f t="shared" si="55"/>
        <v>0</v>
      </c>
      <c r="G2016" s="459"/>
      <c r="K2016" s="354"/>
      <c r="M2016" s="556"/>
      <c r="N2016" s="556"/>
    </row>
    <row r="2017" spans="1:14" s="461" customFormat="1" ht="28.5" outlineLevel="2">
      <c r="A2017" s="165" t="s">
        <v>3058</v>
      </c>
      <c r="B2017" s="89" t="s">
        <v>5216</v>
      </c>
      <c r="C2017" s="42" t="s">
        <v>2964</v>
      </c>
      <c r="D2017" s="45">
        <v>1</v>
      </c>
      <c r="E2017" s="198"/>
      <c r="F2017" s="197">
        <f t="shared" si="55"/>
        <v>0</v>
      </c>
      <c r="G2017" s="459"/>
      <c r="K2017" s="354"/>
      <c r="M2017" s="556"/>
      <c r="N2017" s="556"/>
    </row>
    <row r="2018" spans="1:14" s="461" customFormat="1" ht="42.75" outlineLevel="2">
      <c r="A2018" s="165" t="s">
        <v>3059</v>
      </c>
      <c r="B2018" s="89" t="s">
        <v>3060</v>
      </c>
      <c r="C2018" s="42" t="s">
        <v>2964</v>
      </c>
      <c r="D2018" s="45">
        <v>1</v>
      </c>
      <c r="E2018" s="198"/>
      <c r="F2018" s="197">
        <f t="shared" si="55"/>
        <v>0</v>
      </c>
      <c r="G2018" s="459"/>
      <c r="K2018" s="354"/>
      <c r="M2018" s="556"/>
      <c r="N2018" s="556"/>
    </row>
    <row r="2019" spans="1:14" ht="20.100000000000001" customHeight="1" outlineLevel="1">
      <c r="A2019" s="2"/>
      <c r="B2019" s="216"/>
      <c r="C2019" s="6"/>
      <c r="D2019" s="65"/>
      <c r="E2019" s="65"/>
      <c r="F2019" s="103"/>
      <c r="K2019" s="354"/>
    </row>
    <row r="2020" spans="1:14" ht="20.100000000000001" customHeight="1" outlineLevel="1">
      <c r="A2020" s="108" t="s">
        <v>1854</v>
      </c>
      <c r="B2020" s="144" t="s">
        <v>1924</v>
      </c>
      <c r="C2020" s="141"/>
      <c r="D2020" s="142"/>
      <c r="E2020" s="100"/>
      <c r="F2020" s="110">
        <f>SUBTOTAL(9,F2021:F2036)</f>
        <v>0</v>
      </c>
      <c r="G2020" s="483" t="s">
        <v>3070</v>
      </c>
      <c r="H2020" s="460">
        <f>+F2020</f>
        <v>0</v>
      </c>
      <c r="K2020" s="354"/>
    </row>
    <row r="2021" spans="1:14" ht="20.100000000000001" customHeight="1" outlineLevel="2">
      <c r="A2021" s="53" t="s">
        <v>1855</v>
      </c>
      <c r="B2021" s="246" t="s">
        <v>1919</v>
      </c>
      <c r="C2021" s="24"/>
      <c r="D2021" s="64"/>
      <c r="E2021" s="105"/>
      <c r="F2021" s="103"/>
      <c r="K2021" s="354"/>
    </row>
    <row r="2022" spans="1:14" ht="57" outlineLevel="2">
      <c r="A2022" s="32" t="s">
        <v>1856</v>
      </c>
      <c r="B2022" s="242" t="s">
        <v>575</v>
      </c>
      <c r="C2022" s="42" t="s">
        <v>556</v>
      </c>
      <c r="D2022" s="64">
        <v>346</v>
      </c>
      <c r="E2022" s="105"/>
      <c r="F2022" s="103">
        <f>TRUNC(E2022*D2022,2)</f>
        <v>0</v>
      </c>
      <c r="K2022" s="354"/>
    </row>
    <row r="2023" spans="1:14" ht="57" outlineLevel="2">
      <c r="A2023" s="32" t="s">
        <v>1857</v>
      </c>
      <c r="B2023" s="242" t="s">
        <v>5217</v>
      </c>
      <c r="C2023" s="24" t="s">
        <v>874</v>
      </c>
      <c r="D2023" s="64">
        <v>1653.56</v>
      </c>
      <c r="E2023" s="105"/>
      <c r="F2023" s="103">
        <f t="shared" ref="F2023:F2031" si="56">TRUNC(E2023*D2023,2)</f>
        <v>0</v>
      </c>
      <c r="K2023" s="354"/>
    </row>
    <row r="2024" spans="1:14" ht="71.25" outlineLevel="2">
      <c r="A2024" s="32" t="s">
        <v>1858</v>
      </c>
      <c r="B2024" s="239" t="s">
        <v>5218</v>
      </c>
      <c r="C2024" s="42" t="s">
        <v>556</v>
      </c>
      <c r="D2024" s="64">
        <v>1319</v>
      </c>
      <c r="E2024" s="105"/>
      <c r="F2024" s="103">
        <f t="shared" si="56"/>
        <v>0</v>
      </c>
      <c r="K2024" s="354"/>
    </row>
    <row r="2025" spans="1:14" ht="57" outlineLevel="2">
      <c r="A2025" s="32" t="s">
        <v>1859</v>
      </c>
      <c r="B2025" s="242" t="s">
        <v>5219</v>
      </c>
      <c r="C2025" s="24" t="s">
        <v>874</v>
      </c>
      <c r="D2025" s="64">
        <v>1703.1</v>
      </c>
      <c r="E2025" s="105"/>
      <c r="F2025" s="103">
        <f t="shared" si="56"/>
        <v>0</v>
      </c>
      <c r="K2025" s="354"/>
    </row>
    <row r="2026" spans="1:14" ht="57" outlineLevel="2">
      <c r="A2026" s="32" t="s">
        <v>1860</v>
      </c>
      <c r="B2026" s="242" t="s">
        <v>576</v>
      </c>
      <c r="C2026" s="24" t="s">
        <v>874</v>
      </c>
      <c r="D2026" s="64">
        <v>522.9</v>
      </c>
      <c r="E2026" s="105"/>
      <c r="F2026" s="103">
        <f t="shared" si="56"/>
        <v>0</v>
      </c>
      <c r="K2026" s="354"/>
    </row>
    <row r="2027" spans="1:14" ht="71.25" outlineLevel="2">
      <c r="A2027" s="32" t="s">
        <v>1861</v>
      </c>
      <c r="B2027" s="242" t="s">
        <v>5220</v>
      </c>
      <c r="C2027" s="42" t="s">
        <v>556</v>
      </c>
      <c r="D2027" s="64">
        <v>1319</v>
      </c>
      <c r="E2027" s="105"/>
      <c r="F2027" s="103">
        <f t="shared" si="56"/>
        <v>0</v>
      </c>
      <c r="K2027" s="354"/>
    </row>
    <row r="2028" spans="1:14" ht="71.25" outlineLevel="2">
      <c r="A2028" s="32" t="s">
        <v>1862</v>
      </c>
      <c r="B2028" s="242" t="s">
        <v>5221</v>
      </c>
      <c r="C2028" s="42" t="s">
        <v>556</v>
      </c>
      <c r="D2028" s="64">
        <v>430</v>
      </c>
      <c r="E2028" s="105"/>
      <c r="F2028" s="103">
        <f t="shared" si="56"/>
        <v>0</v>
      </c>
      <c r="K2028" s="354"/>
    </row>
    <row r="2029" spans="1:14" ht="71.25" outlineLevel="2">
      <c r="A2029" s="32" t="s">
        <v>1863</v>
      </c>
      <c r="B2029" s="242" t="s">
        <v>5222</v>
      </c>
      <c r="C2029" s="42" t="s">
        <v>556</v>
      </c>
      <c r="D2029" s="64">
        <v>64</v>
      </c>
      <c r="E2029" s="105"/>
      <c r="F2029" s="103">
        <f t="shared" si="56"/>
        <v>0</v>
      </c>
      <c r="K2029" s="354"/>
    </row>
    <row r="2030" spans="1:14" ht="57" outlineLevel="2">
      <c r="A2030" s="32" t="s">
        <v>1864</v>
      </c>
      <c r="B2030" s="239" t="s">
        <v>5223</v>
      </c>
      <c r="C2030" s="42" t="s">
        <v>556</v>
      </c>
      <c r="D2030" s="64">
        <v>267</v>
      </c>
      <c r="E2030" s="105"/>
      <c r="F2030" s="103">
        <f t="shared" si="56"/>
        <v>0</v>
      </c>
      <c r="K2030" s="354"/>
    </row>
    <row r="2031" spans="1:14" ht="57" outlineLevel="2">
      <c r="A2031" s="32" t="s">
        <v>1865</v>
      </c>
      <c r="B2031" s="239" t="s">
        <v>5224</v>
      </c>
      <c r="C2031" s="42" t="s">
        <v>556</v>
      </c>
      <c r="D2031" s="64">
        <v>1</v>
      </c>
      <c r="E2031" s="105"/>
      <c r="F2031" s="103">
        <f t="shared" si="56"/>
        <v>0</v>
      </c>
      <c r="K2031" s="354"/>
    </row>
    <row r="2032" spans="1:14" ht="20.100000000000001" customHeight="1" outlineLevel="2">
      <c r="A2032" s="32"/>
      <c r="B2032" s="239"/>
      <c r="C2032" s="24"/>
      <c r="D2032" s="64"/>
      <c r="E2032" s="105"/>
      <c r="F2032" s="103"/>
      <c r="K2032" s="354"/>
    </row>
    <row r="2033" spans="1:11" ht="20.100000000000001" customHeight="1" outlineLevel="2">
      <c r="A2033" s="53" t="s">
        <v>1866</v>
      </c>
      <c r="B2033" s="246" t="s">
        <v>1815</v>
      </c>
      <c r="C2033" s="24"/>
      <c r="D2033" s="64"/>
      <c r="E2033" s="105"/>
      <c r="F2033" s="103"/>
      <c r="K2033" s="354"/>
    </row>
    <row r="2034" spans="1:11" ht="28.5" outlineLevel="2">
      <c r="A2034" s="32" t="s">
        <v>1867</v>
      </c>
      <c r="B2034" s="242" t="s">
        <v>5225</v>
      </c>
      <c r="C2034" s="42" t="s">
        <v>556</v>
      </c>
      <c r="D2034" s="64">
        <v>1</v>
      </c>
      <c r="E2034" s="105"/>
      <c r="F2034" s="103">
        <f>TRUNC(E2034*D2034,2)</f>
        <v>0</v>
      </c>
      <c r="K2034" s="354"/>
    </row>
    <row r="2035" spans="1:11" ht="28.5" outlineLevel="2">
      <c r="A2035" s="32" t="s">
        <v>2965</v>
      </c>
      <c r="B2035" s="242" t="s">
        <v>5226</v>
      </c>
      <c r="C2035" s="42" t="s">
        <v>2964</v>
      </c>
      <c r="D2035" s="64">
        <v>1</v>
      </c>
      <c r="E2035" s="105"/>
      <c r="F2035" s="103">
        <f>TRUNC(E2035*D2035,2)</f>
        <v>0</v>
      </c>
      <c r="K2035" s="354"/>
    </row>
    <row r="2036" spans="1:11" ht="20.100000000000001" customHeight="1" outlineLevel="1">
      <c r="A2036" s="2"/>
      <c r="B2036" s="216"/>
      <c r="C2036" s="6"/>
      <c r="D2036" s="65"/>
      <c r="E2036" s="65"/>
      <c r="F2036" s="103"/>
      <c r="K2036" s="354"/>
    </row>
    <row r="2037" spans="1:11" ht="20.100000000000001" customHeight="1" outlineLevel="1">
      <c r="A2037" s="108" t="s">
        <v>1868</v>
      </c>
      <c r="B2037" s="247" t="s">
        <v>1925</v>
      </c>
      <c r="C2037" s="141"/>
      <c r="D2037" s="142"/>
      <c r="E2037" s="100"/>
      <c r="F2037" s="110">
        <f>SUBTOTAL(9,F2038:F2074)</f>
        <v>0</v>
      </c>
      <c r="G2037" s="483" t="s">
        <v>3070</v>
      </c>
      <c r="H2037" s="460">
        <f>+F2037</f>
        <v>0</v>
      </c>
      <c r="K2037" s="354"/>
    </row>
    <row r="2038" spans="1:11" ht="20.100000000000001" customHeight="1" outlineLevel="2">
      <c r="A2038" s="53" t="s">
        <v>1869</v>
      </c>
      <c r="B2038" s="238" t="s">
        <v>555</v>
      </c>
      <c r="C2038" s="24"/>
      <c r="D2038" s="64"/>
      <c r="E2038" s="105"/>
      <c r="F2038" s="103"/>
      <c r="K2038" s="354"/>
    </row>
    <row r="2039" spans="1:11" ht="85.5" outlineLevel="2">
      <c r="A2039" s="32" t="s">
        <v>1870</v>
      </c>
      <c r="B2039" s="239" t="s">
        <v>1020</v>
      </c>
      <c r="C2039" s="42" t="s">
        <v>556</v>
      </c>
      <c r="D2039" s="64">
        <v>8</v>
      </c>
      <c r="E2039" s="196"/>
      <c r="F2039" s="103">
        <f>TRUNC(E2039*D2039,2)</f>
        <v>0</v>
      </c>
      <c r="K2039" s="354"/>
    </row>
    <row r="2040" spans="1:11" ht="57" outlineLevel="2">
      <c r="A2040" s="32" t="s">
        <v>1871</v>
      </c>
      <c r="B2040" s="239" t="s">
        <v>4828</v>
      </c>
      <c r="C2040" s="42" t="s">
        <v>556</v>
      </c>
      <c r="D2040" s="64">
        <v>8</v>
      </c>
      <c r="E2040" s="196"/>
      <c r="F2040" s="103">
        <f>TRUNC(E2040*D2040,2)</f>
        <v>0</v>
      </c>
      <c r="K2040" s="354"/>
    </row>
    <row r="2041" spans="1:11" ht="42.75" outlineLevel="2">
      <c r="A2041" s="32" t="s">
        <v>1872</v>
      </c>
      <c r="B2041" s="239" t="s">
        <v>5227</v>
      </c>
      <c r="C2041" s="42" t="s">
        <v>556</v>
      </c>
      <c r="D2041" s="64">
        <v>8</v>
      </c>
      <c r="E2041" s="196"/>
      <c r="F2041" s="103">
        <f>TRUNC(E2041*D2041,2)</f>
        <v>0</v>
      </c>
      <c r="K2041" s="354"/>
    </row>
    <row r="2042" spans="1:11" ht="71.25" outlineLevel="2">
      <c r="A2042" s="32" t="s">
        <v>1873</v>
      </c>
      <c r="B2042" s="239" t="s">
        <v>577</v>
      </c>
      <c r="C2042" s="42" t="s">
        <v>556</v>
      </c>
      <c r="D2042" s="64">
        <v>8</v>
      </c>
      <c r="E2042" s="196"/>
      <c r="F2042" s="103">
        <f>TRUNC(E2042*D2042,2)</f>
        <v>0</v>
      </c>
      <c r="K2042" s="354"/>
    </row>
    <row r="2043" spans="1:11" ht="42.75" outlineLevel="2">
      <c r="A2043" s="32" t="s">
        <v>1874</v>
      </c>
      <c r="B2043" s="239" t="s">
        <v>578</v>
      </c>
      <c r="C2043" s="42" t="s">
        <v>556</v>
      </c>
      <c r="D2043" s="64">
        <v>1</v>
      </c>
      <c r="E2043" s="196"/>
      <c r="F2043" s="103">
        <f>TRUNC(E2043*D2043,2)</f>
        <v>0</v>
      </c>
      <c r="K2043" s="354"/>
    </row>
    <row r="2044" spans="1:11" ht="20.100000000000001" customHeight="1" outlineLevel="2">
      <c r="A2044" s="32"/>
      <c r="B2044" s="239"/>
      <c r="C2044" s="24"/>
      <c r="D2044" s="64"/>
      <c r="E2044" s="196"/>
      <c r="F2044" s="103"/>
      <c r="K2044" s="354"/>
    </row>
    <row r="2045" spans="1:11" ht="20.100000000000001" customHeight="1" outlineLevel="2">
      <c r="A2045" s="53" t="s">
        <v>1875</v>
      </c>
      <c r="B2045" s="238" t="s">
        <v>1926</v>
      </c>
      <c r="C2045" s="24"/>
      <c r="D2045" s="64"/>
      <c r="E2045" s="196"/>
      <c r="F2045" s="103"/>
      <c r="K2045" s="354"/>
    </row>
    <row r="2046" spans="1:11" ht="42.75" outlineLevel="2">
      <c r="A2046" s="32" t="s">
        <v>1876</v>
      </c>
      <c r="B2046" s="248" t="s">
        <v>579</v>
      </c>
      <c r="C2046" s="24" t="s">
        <v>874</v>
      </c>
      <c r="D2046" s="64">
        <v>787.15</v>
      </c>
      <c r="E2046" s="196"/>
      <c r="F2046" s="103">
        <f>TRUNC(E2046*D2046,2)</f>
        <v>0</v>
      </c>
      <c r="K2046" s="354"/>
    </row>
    <row r="2047" spans="1:11" ht="42.75" outlineLevel="2">
      <c r="A2047" s="32" t="s">
        <v>1877</v>
      </c>
      <c r="B2047" s="248" t="s">
        <v>5228</v>
      </c>
      <c r="C2047" s="24" t="s">
        <v>874</v>
      </c>
      <c r="D2047" s="64">
        <v>3821.2</v>
      </c>
      <c r="E2047" s="196"/>
      <c r="F2047" s="103">
        <f>TRUNC(E2047*D2047,2)</f>
        <v>0</v>
      </c>
      <c r="K2047" s="354"/>
    </row>
    <row r="2048" spans="1:11" ht="20.100000000000001" customHeight="1" outlineLevel="2">
      <c r="A2048" s="32"/>
      <c r="B2048" s="33"/>
      <c r="C2048" s="24"/>
      <c r="D2048" s="64"/>
      <c r="E2048" s="196"/>
      <c r="F2048" s="103"/>
      <c r="K2048" s="354"/>
    </row>
    <row r="2049" spans="1:11" ht="20.100000000000001" customHeight="1" outlineLevel="2">
      <c r="A2049" s="53" t="s">
        <v>1878</v>
      </c>
      <c r="B2049" s="246" t="s">
        <v>1919</v>
      </c>
      <c r="C2049" s="24"/>
      <c r="D2049" s="64"/>
      <c r="E2049" s="196"/>
      <c r="F2049" s="103"/>
      <c r="K2049" s="354"/>
    </row>
    <row r="2050" spans="1:11" ht="57" outlineLevel="2">
      <c r="A2050" s="32" t="s">
        <v>1879</v>
      </c>
      <c r="B2050" s="242" t="s">
        <v>5229</v>
      </c>
      <c r="C2050" s="24" t="s">
        <v>874</v>
      </c>
      <c r="D2050" s="64">
        <v>468.45</v>
      </c>
      <c r="E2050" s="196"/>
      <c r="F2050" s="103">
        <f t="shared" ref="F2050:F2058" si="57">TRUNC(E2050*D2050,2)</f>
        <v>0</v>
      </c>
      <c r="K2050" s="354"/>
    </row>
    <row r="2051" spans="1:11" ht="85.5" outlineLevel="2">
      <c r="A2051" s="32" t="s">
        <v>1880</v>
      </c>
      <c r="B2051" s="239" t="s">
        <v>5230</v>
      </c>
      <c r="C2051" s="42" t="s">
        <v>556</v>
      </c>
      <c r="D2051" s="64">
        <v>418</v>
      </c>
      <c r="E2051" s="196"/>
      <c r="F2051" s="103">
        <f t="shared" si="57"/>
        <v>0</v>
      </c>
      <c r="K2051" s="354"/>
    </row>
    <row r="2052" spans="1:11" ht="42.75" outlineLevel="2">
      <c r="A2052" s="32" t="s">
        <v>1881</v>
      </c>
      <c r="B2052" s="239" t="s">
        <v>5231</v>
      </c>
      <c r="C2052" s="24" t="s">
        <v>874</v>
      </c>
      <c r="D2052" s="64">
        <v>26.4</v>
      </c>
      <c r="E2052" s="196"/>
      <c r="F2052" s="103">
        <f t="shared" si="57"/>
        <v>0</v>
      </c>
      <c r="K2052" s="354"/>
    </row>
    <row r="2053" spans="1:11" ht="99.75" outlineLevel="2">
      <c r="A2053" s="32" t="s">
        <v>1882</v>
      </c>
      <c r="B2053" s="239" t="s">
        <v>580</v>
      </c>
      <c r="C2053" s="42" t="s">
        <v>556</v>
      </c>
      <c r="D2053" s="64">
        <v>8</v>
      </c>
      <c r="E2053" s="196"/>
      <c r="F2053" s="103">
        <f t="shared" si="57"/>
        <v>0</v>
      </c>
      <c r="K2053" s="354"/>
    </row>
    <row r="2054" spans="1:11" ht="57" outlineLevel="2">
      <c r="A2054" s="32" t="s">
        <v>1883</v>
      </c>
      <c r="B2054" s="239" t="s">
        <v>5232</v>
      </c>
      <c r="C2054" s="42" t="s">
        <v>556</v>
      </c>
      <c r="D2054" s="64">
        <v>1</v>
      </c>
      <c r="E2054" s="196"/>
      <c r="F2054" s="103">
        <f t="shared" si="57"/>
        <v>0</v>
      </c>
      <c r="K2054" s="354"/>
    </row>
    <row r="2055" spans="1:11" ht="57" outlineLevel="2">
      <c r="A2055" s="32" t="s">
        <v>1884</v>
      </c>
      <c r="B2055" s="239" t="s">
        <v>5233</v>
      </c>
      <c r="C2055" s="42" t="s">
        <v>556</v>
      </c>
      <c r="D2055" s="64">
        <v>1</v>
      </c>
      <c r="E2055" s="196"/>
      <c r="F2055" s="103">
        <f t="shared" si="57"/>
        <v>0</v>
      </c>
      <c r="K2055" s="354"/>
    </row>
    <row r="2056" spans="1:11" ht="42.75" outlineLevel="2">
      <c r="A2056" s="32" t="s">
        <v>1885</v>
      </c>
      <c r="B2056" s="239" t="s">
        <v>5234</v>
      </c>
      <c r="C2056" s="42" t="s">
        <v>556</v>
      </c>
      <c r="D2056" s="64">
        <v>6</v>
      </c>
      <c r="E2056" s="196"/>
      <c r="F2056" s="103">
        <f t="shared" si="57"/>
        <v>0</v>
      </c>
      <c r="K2056" s="354"/>
    </row>
    <row r="2057" spans="1:11" ht="71.25" outlineLevel="2">
      <c r="A2057" s="32" t="s">
        <v>1886</v>
      </c>
      <c r="B2057" s="239" t="s">
        <v>581</v>
      </c>
      <c r="C2057" s="42" t="s">
        <v>556</v>
      </c>
      <c r="D2057" s="64">
        <v>8</v>
      </c>
      <c r="E2057" s="196"/>
      <c r="F2057" s="103">
        <f t="shared" si="57"/>
        <v>0</v>
      </c>
      <c r="K2057" s="354"/>
    </row>
    <row r="2058" spans="1:11" ht="57" outlineLevel="2">
      <c r="A2058" s="32" t="s">
        <v>1887</v>
      </c>
      <c r="B2058" s="239" t="s">
        <v>582</v>
      </c>
      <c r="C2058" s="42" t="s">
        <v>556</v>
      </c>
      <c r="D2058" s="64">
        <v>1</v>
      </c>
      <c r="E2058" s="196"/>
      <c r="F2058" s="103">
        <f t="shared" si="57"/>
        <v>0</v>
      </c>
      <c r="K2058" s="354"/>
    </row>
    <row r="2059" spans="1:11" ht="20.100000000000001" customHeight="1" outlineLevel="2">
      <c r="A2059" s="32"/>
      <c r="B2059" s="239"/>
      <c r="C2059" s="24"/>
      <c r="D2059" s="64"/>
      <c r="E2059" s="196"/>
      <c r="F2059" s="103"/>
      <c r="K2059" s="354"/>
    </row>
    <row r="2060" spans="1:11" ht="20.100000000000001" customHeight="1" outlineLevel="2">
      <c r="A2060" s="53" t="s">
        <v>1888</v>
      </c>
      <c r="B2060" s="238" t="s">
        <v>1920</v>
      </c>
      <c r="C2060" s="24"/>
      <c r="D2060" s="64"/>
      <c r="E2060" s="196"/>
      <c r="F2060" s="103"/>
      <c r="K2060" s="354"/>
    </row>
    <row r="2061" spans="1:11" ht="28.5" outlineLevel="2">
      <c r="A2061" s="32" t="s">
        <v>1889</v>
      </c>
      <c r="B2061" s="239" t="s">
        <v>583</v>
      </c>
      <c r="C2061" s="42" t="s">
        <v>556</v>
      </c>
      <c r="D2061" s="64">
        <v>1</v>
      </c>
      <c r="E2061" s="196"/>
      <c r="F2061" s="103">
        <f>TRUNC(E2061*D2061,2)</f>
        <v>0</v>
      </c>
      <c r="K2061" s="354"/>
    </row>
    <row r="2062" spans="1:11" ht="28.5" outlineLevel="2">
      <c r="A2062" s="32" t="s">
        <v>1890</v>
      </c>
      <c r="B2062" s="239" t="s">
        <v>584</v>
      </c>
      <c r="C2062" s="42" t="s">
        <v>556</v>
      </c>
      <c r="D2062" s="64">
        <v>1</v>
      </c>
      <c r="E2062" s="196"/>
      <c r="F2062" s="103">
        <f>TRUNC(E2062*D2062,2)</f>
        <v>0</v>
      </c>
      <c r="K2062" s="354"/>
    </row>
    <row r="2063" spans="1:11" ht="20.100000000000001" customHeight="1" outlineLevel="2">
      <c r="A2063" s="32"/>
      <c r="B2063" s="239"/>
      <c r="C2063" s="24"/>
      <c r="D2063" s="64"/>
      <c r="E2063" s="196"/>
      <c r="F2063" s="103"/>
      <c r="K2063" s="354"/>
    </row>
    <row r="2064" spans="1:11" ht="20.100000000000001" customHeight="1" outlineLevel="2">
      <c r="A2064" s="53" t="s">
        <v>1891</v>
      </c>
      <c r="B2064" s="238" t="s">
        <v>1921</v>
      </c>
      <c r="C2064" s="24"/>
      <c r="D2064" s="64"/>
      <c r="E2064" s="196"/>
      <c r="F2064" s="103"/>
      <c r="K2064" s="354"/>
    </row>
    <row r="2065" spans="1:11" ht="28.5" outlineLevel="2">
      <c r="A2065" s="32" t="s">
        <v>1892</v>
      </c>
      <c r="B2065" s="239" t="s">
        <v>585</v>
      </c>
      <c r="C2065" s="42" t="s">
        <v>556</v>
      </c>
      <c r="D2065" s="64">
        <v>1</v>
      </c>
      <c r="E2065" s="196"/>
      <c r="F2065" s="103">
        <f>TRUNC(E2065*D2065,2)</f>
        <v>0</v>
      </c>
      <c r="K2065" s="354"/>
    </row>
    <row r="2066" spans="1:11" ht="28.5" outlineLevel="2">
      <c r="A2066" s="32" t="s">
        <v>1893</v>
      </c>
      <c r="B2066" s="239" t="s">
        <v>586</v>
      </c>
      <c r="C2066" s="42" t="s">
        <v>556</v>
      </c>
      <c r="D2066" s="64">
        <v>1</v>
      </c>
      <c r="E2066" s="196"/>
      <c r="F2066" s="103">
        <f>TRUNC(E2066*D2066,2)</f>
        <v>0</v>
      </c>
      <c r="K2066" s="354"/>
    </row>
    <row r="2067" spans="1:11" ht="28.5" outlineLevel="2">
      <c r="A2067" s="32" t="s">
        <v>1894</v>
      </c>
      <c r="B2067" s="239" t="s">
        <v>587</v>
      </c>
      <c r="C2067" s="42" t="s">
        <v>556</v>
      </c>
      <c r="D2067" s="64">
        <v>1</v>
      </c>
      <c r="E2067" s="196"/>
      <c r="F2067" s="103">
        <f>TRUNC(E2067*D2067,2)</f>
        <v>0</v>
      </c>
      <c r="K2067" s="354"/>
    </row>
    <row r="2068" spans="1:11" ht="20.100000000000001" customHeight="1" outlineLevel="2">
      <c r="A2068" s="32"/>
      <c r="B2068" s="239"/>
      <c r="C2068" s="24"/>
      <c r="D2068" s="64"/>
      <c r="E2068" s="196"/>
      <c r="F2068" s="103"/>
      <c r="K2068" s="354"/>
    </row>
    <row r="2069" spans="1:11" ht="20.100000000000001" customHeight="1" outlineLevel="2">
      <c r="A2069" s="53" t="s">
        <v>1895</v>
      </c>
      <c r="B2069" s="238" t="s">
        <v>1922</v>
      </c>
      <c r="C2069" s="24"/>
      <c r="D2069" s="64"/>
      <c r="E2069" s="196"/>
      <c r="F2069" s="103"/>
      <c r="K2069" s="354"/>
    </row>
    <row r="2070" spans="1:11" ht="42.75" outlineLevel="2">
      <c r="A2070" s="32" t="s">
        <v>1896</v>
      </c>
      <c r="B2070" s="239" t="s">
        <v>588</v>
      </c>
      <c r="C2070" s="24" t="s">
        <v>592</v>
      </c>
      <c r="D2070" s="64">
        <v>2</v>
      </c>
      <c r="E2070" s="196"/>
      <c r="F2070" s="103">
        <f>TRUNC(E2070*D2070,2)</f>
        <v>0</v>
      </c>
      <c r="K2070" s="354"/>
    </row>
    <row r="2071" spans="1:11" ht="15" outlineLevel="2">
      <c r="A2071" s="32"/>
      <c r="B2071" s="239"/>
      <c r="C2071" s="24"/>
      <c r="D2071" s="64"/>
      <c r="E2071" s="198"/>
      <c r="F2071" s="103"/>
      <c r="K2071" s="354"/>
    </row>
    <row r="2072" spans="1:11" ht="15" outlineLevel="2">
      <c r="A2072" s="188" t="s">
        <v>2881</v>
      </c>
      <c r="B2072" s="238" t="s">
        <v>2882</v>
      </c>
      <c r="C2072" s="24"/>
      <c r="D2072" s="195"/>
      <c r="E2072" s="196"/>
      <c r="F2072" s="197"/>
      <c r="K2072" s="354"/>
    </row>
    <row r="2073" spans="1:11" ht="28.5" outlineLevel="2">
      <c r="A2073" s="165" t="s">
        <v>1896</v>
      </c>
      <c r="B2073" s="239" t="s">
        <v>2883</v>
      </c>
      <c r="C2073" s="24" t="s">
        <v>556</v>
      </c>
      <c r="D2073" s="195">
        <v>1</v>
      </c>
      <c r="E2073" s="196"/>
      <c r="F2073" s="197">
        <f>TRUNC(E2073*D2073,2)</f>
        <v>0</v>
      </c>
      <c r="K2073" s="354"/>
    </row>
    <row r="2074" spans="1:11" ht="20.100000000000001" customHeight="1" outlineLevel="1">
      <c r="A2074" s="2"/>
      <c r="B2074" s="216"/>
      <c r="C2074" s="6"/>
      <c r="D2074" s="65"/>
      <c r="E2074" s="65"/>
      <c r="F2074" s="103"/>
      <c r="K2074" s="354"/>
    </row>
    <row r="2075" spans="1:11" ht="20.100000000000001" customHeight="1" outlineLevel="1">
      <c r="A2075" s="108" t="s">
        <v>1897</v>
      </c>
      <c r="B2075" s="218" t="s">
        <v>1927</v>
      </c>
      <c r="C2075" s="139"/>
      <c r="D2075" s="100"/>
      <c r="E2075" s="100"/>
      <c r="F2075" s="110">
        <f>SUBTOTAL(9,F2076:F2109)</f>
        <v>0</v>
      </c>
      <c r="G2075" s="483" t="s">
        <v>3228</v>
      </c>
      <c r="H2075" s="460">
        <f>+F2075</f>
        <v>0</v>
      </c>
      <c r="K2075" s="354"/>
    </row>
    <row r="2076" spans="1:11" ht="20.100000000000001" customHeight="1" outlineLevel="2">
      <c r="A2076" s="53" t="s">
        <v>1898</v>
      </c>
      <c r="B2076" s="238" t="s">
        <v>555</v>
      </c>
      <c r="C2076" s="24"/>
      <c r="D2076" s="64"/>
      <c r="E2076" s="105"/>
      <c r="F2076" s="103"/>
      <c r="K2076" s="354"/>
    </row>
    <row r="2077" spans="1:11" ht="99.75" outlineLevel="2">
      <c r="A2077" s="32" t="s">
        <v>1899</v>
      </c>
      <c r="B2077" s="239" t="s">
        <v>5235</v>
      </c>
      <c r="C2077" s="42" t="s">
        <v>556</v>
      </c>
      <c r="D2077" s="64">
        <v>2</v>
      </c>
      <c r="E2077" s="105"/>
      <c r="F2077" s="103">
        <f>TRUNC(E2077*D2077,2)</f>
        <v>0</v>
      </c>
      <c r="K2077" s="354"/>
    </row>
    <row r="2078" spans="1:11" ht="99.75" outlineLevel="2">
      <c r="A2078" s="32" t="s">
        <v>1900</v>
      </c>
      <c r="B2078" s="239" t="s">
        <v>5236</v>
      </c>
      <c r="C2078" s="42" t="s">
        <v>556</v>
      </c>
      <c r="D2078" s="64">
        <v>1</v>
      </c>
      <c r="E2078" s="105"/>
      <c r="F2078" s="103">
        <f t="shared" ref="F2078:F2108" si="58">TRUNC(E2078*D2078,2)</f>
        <v>0</v>
      </c>
      <c r="K2078" s="354"/>
    </row>
    <row r="2079" spans="1:11" ht="114" outlineLevel="2">
      <c r="A2079" s="32" t="s">
        <v>1901</v>
      </c>
      <c r="B2079" s="239" t="s">
        <v>5237</v>
      </c>
      <c r="C2079" s="42" t="s">
        <v>556</v>
      </c>
      <c r="D2079" s="64">
        <v>1</v>
      </c>
      <c r="E2079" s="105"/>
      <c r="F2079" s="103">
        <f t="shared" si="58"/>
        <v>0</v>
      </c>
      <c r="K2079" s="354"/>
    </row>
    <row r="2080" spans="1:11" ht="71.25" outlineLevel="2">
      <c r="A2080" s="32" t="s">
        <v>1902</v>
      </c>
      <c r="B2080" s="239" t="s">
        <v>5238</v>
      </c>
      <c r="C2080" s="42" t="s">
        <v>556</v>
      </c>
      <c r="D2080" s="64">
        <v>1</v>
      </c>
      <c r="E2080" s="105"/>
      <c r="F2080" s="103">
        <f t="shared" si="58"/>
        <v>0</v>
      </c>
      <c r="K2080" s="354"/>
    </row>
    <row r="2081" spans="1:11" ht="57" outlineLevel="2">
      <c r="A2081" s="32" t="s">
        <v>1903</v>
      </c>
      <c r="B2081" s="239" t="s">
        <v>5239</v>
      </c>
      <c r="C2081" s="42" t="s">
        <v>556</v>
      </c>
      <c r="D2081" s="64">
        <v>1</v>
      </c>
      <c r="E2081" s="105"/>
      <c r="F2081" s="103">
        <f t="shared" si="58"/>
        <v>0</v>
      </c>
      <c r="K2081" s="354"/>
    </row>
    <row r="2082" spans="1:11" ht="28.5" outlineLevel="2">
      <c r="A2082" s="32" t="s">
        <v>3113</v>
      </c>
      <c r="B2082" s="239" t="s">
        <v>5240</v>
      </c>
      <c r="C2082" s="42" t="s">
        <v>556</v>
      </c>
      <c r="D2082" s="64">
        <v>1</v>
      </c>
      <c r="E2082" s="105"/>
      <c r="F2082" s="103">
        <f t="shared" si="58"/>
        <v>0</v>
      </c>
      <c r="K2082" s="354"/>
    </row>
    <row r="2083" spans="1:11" ht="20.100000000000001" customHeight="1" outlineLevel="2">
      <c r="A2083" s="53"/>
      <c r="B2083" s="238"/>
      <c r="C2083" s="42"/>
      <c r="D2083" s="64"/>
      <c r="E2083" s="105"/>
      <c r="F2083" s="103"/>
      <c r="K2083" s="354"/>
    </row>
    <row r="2084" spans="1:11" ht="15" outlineLevel="2">
      <c r="A2084" s="53" t="s">
        <v>1904</v>
      </c>
      <c r="B2084" s="238" t="s">
        <v>1928</v>
      </c>
      <c r="C2084" s="42"/>
      <c r="D2084" s="64"/>
      <c r="E2084" s="105"/>
      <c r="F2084" s="103"/>
      <c r="K2084" s="354"/>
    </row>
    <row r="2085" spans="1:11" ht="71.25" outlineLevel="2">
      <c r="A2085" s="32" t="s">
        <v>1905</v>
      </c>
      <c r="B2085" s="239" t="s">
        <v>3107</v>
      </c>
      <c r="C2085" s="42" t="s">
        <v>556</v>
      </c>
      <c r="D2085" s="64">
        <v>3</v>
      </c>
      <c r="E2085" s="105"/>
      <c r="F2085" s="103">
        <f t="shared" si="58"/>
        <v>0</v>
      </c>
      <c r="K2085" s="354"/>
    </row>
    <row r="2086" spans="1:11" ht="42.75" outlineLevel="2">
      <c r="A2086" s="32" t="s">
        <v>1906</v>
      </c>
      <c r="B2086" s="239" t="s">
        <v>5241</v>
      </c>
      <c r="C2086" s="42" t="s">
        <v>556</v>
      </c>
      <c r="D2086" s="64">
        <v>1</v>
      </c>
      <c r="E2086" s="105"/>
      <c r="F2086" s="103">
        <f t="shared" si="58"/>
        <v>0</v>
      </c>
      <c r="K2086" s="354"/>
    </row>
    <row r="2087" spans="1:11" ht="20.100000000000001" customHeight="1" outlineLevel="2">
      <c r="A2087" s="53"/>
      <c r="B2087" s="238"/>
      <c r="C2087" s="46"/>
      <c r="D2087" s="84"/>
      <c r="E2087" s="105"/>
      <c r="F2087" s="103"/>
      <c r="K2087" s="354"/>
    </row>
    <row r="2088" spans="1:11" ht="15" outlineLevel="2">
      <c r="A2088" s="53" t="s">
        <v>1907</v>
      </c>
      <c r="B2088" s="238" t="s">
        <v>1815</v>
      </c>
      <c r="C2088" s="24"/>
      <c r="D2088" s="64"/>
      <c r="E2088" s="105"/>
      <c r="F2088" s="103"/>
      <c r="K2088" s="354"/>
    </row>
    <row r="2089" spans="1:11" ht="28.5" outlineLevel="2">
      <c r="A2089" s="32" t="s">
        <v>1908</v>
      </c>
      <c r="B2089" s="239" t="s">
        <v>5242</v>
      </c>
      <c r="C2089" s="24" t="s">
        <v>556</v>
      </c>
      <c r="D2089" s="64">
        <v>1</v>
      </c>
      <c r="E2089" s="105"/>
      <c r="F2089" s="103">
        <f t="shared" si="58"/>
        <v>0</v>
      </c>
      <c r="K2089" s="354"/>
    </row>
    <row r="2090" spans="1:11" ht="42.75" outlineLevel="2">
      <c r="A2090" s="32" t="s">
        <v>1909</v>
      </c>
      <c r="B2090" s="239" t="s">
        <v>3108</v>
      </c>
      <c r="C2090" s="24" t="s">
        <v>556</v>
      </c>
      <c r="D2090" s="64">
        <v>2</v>
      </c>
      <c r="E2090" s="105"/>
      <c r="F2090" s="103">
        <f t="shared" si="58"/>
        <v>0</v>
      </c>
      <c r="K2090" s="354"/>
    </row>
    <row r="2091" spans="1:11" ht="71.25" outlineLevel="2">
      <c r="A2091" s="32" t="s">
        <v>1910</v>
      </c>
      <c r="B2091" s="239" t="s">
        <v>3109</v>
      </c>
      <c r="C2091" s="24" t="s">
        <v>556</v>
      </c>
      <c r="D2091" s="64">
        <v>2</v>
      </c>
      <c r="E2091" s="105"/>
      <c r="F2091" s="103">
        <f t="shared" si="58"/>
        <v>0</v>
      </c>
      <c r="K2091" s="354"/>
    </row>
    <row r="2092" spans="1:11" ht="42.75" outlineLevel="2">
      <c r="A2092" s="32" t="s">
        <v>1911</v>
      </c>
      <c r="B2092" s="239" t="s">
        <v>5243</v>
      </c>
      <c r="C2092" s="42" t="s">
        <v>556</v>
      </c>
      <c r="D2092" s="64">
        <v>1</v>
      </c>
      <c r="E2092" s="105"/>
      <c r="F2092" s="103">
        <f t="shared" si="58"/>
        <v>0</v>
      </c>
      <c r="K2092" s="354"/>
    </row>
    <row r="2093" spans="1:11" ht="42.75" outlineLevel="2">
      <c r="A2093" s="32" t="s">
        <v>1912</v>
      </c>
      <c r="B2093" s="239" t="s">
        <v>5244</v>
      </c>
      <c r="C2093" s="42" t="s">
        <v>589</v>
      </c>
      <c r="D2093" s="64">
        <v>30</v>
      </c>
      <c r="E2093" s="105"/>
      <c r="F2093" s="103">
        <f t="shared" si="58"/>
        <v>0</v>
      </c>
      <c r="K2093" s="354"/>
    </row>
    <row r="2094" spans="1:11" ht="50.25" customHeight="1" outlineLevel="2">
      <c r="A2094" s="32" t="s">
        <v>1913</v>
      </c>
      <c r="B2094" s="239" t="s">
        <v>590</v>
      </c>
      <c r="C2094" s="42" t="s">
        <v>591</v>
      </c>
      <c r="D2094" s="64">
        <v>144</v>
      </c>
      <c r="E2094" s="105"/>
      <c r="F2094" s="103">
        <f t="shared" si="58"/>
        <v>0</v>
      </c>
      <c r="K2094" s="354"/>
    </row>
    <row r="2095" spans="1:11" ht="28.5" outlineLevel="2">
      <c r="A2095" s="32" t="s">
        <v>1914</v>
      </c>
      <c r="B2095" s="128" t="s">
        <v>5245</v>
      </c>
      <c r="C2095" s="24" t="s">
        <v>556</v>
      </c>
      <c r="D2095" s="64">
        <v>1</v>
      </c>
      <c r="E2095" s="105"/>
      <c r="F2095" s="103">
        <f t="shared" si="58"/>
        <v>0</v>
      </c>
      <c r="K2095" s="354"/>
    </row>
    <row r="2096" spans="1:11" ht="20.100000000000001" customHeight="1" outlineLevel="2">
      <c r="A2096" s="53"/>
      <c r="B2096" s="246"/>
      <c r="C2096" s="24"/>
      <c r="D2096" s="64"/>
      <c r="E2096" s="105"/>
      <c r="F2096" s="103"/>
      <c r="K2096" s="354"/>
    </row>
    <row r="2097" spans="1:11" ht="15" outlineLevel="2">
      <c r="A2097" s="53" t="s">
        <v>1915</v>
      </c>
      <c r="B2097" s="238" t="s">
        <v>1929</v>
      </c>
      <c r="C2097" s="24"/>
      <c r="D2097" s="64"/>
      <c r="E2097" s="105"/>
      <c r="F2097" s="103"/>
      <c r="K2097" s="354"/>
    </row>
    <row r="2098" spans="1:11" ht="42.75" outlineLevel="2">
      <c r="A2098" s="32" t="s">
        <v>1916</v>
      </c>
      <c r="B2098" s="239" t="s">
        <v>5246</v>
      </c>
      <c r="C2098" s="47" t="s">
        <v>556</v>
      </c>
      <c r="D2098" s="64">
        <v>1</v>
      </c>
      <c r="E2098" s="105"/>
      <c r="F2098" s="103">
        <f t="shared" si="58"/>
        <v>0</v>
      </c>
      <c r="G2098" s="485"/>
      <c r="K2098" s="354"/>
    </row>
    <row r="2099" spans="1:11" ht="71.25" outlineLevel="2">
      <c r="A2099" s="32" t="s">
        <v>1917</v>
      </c>
      <c r="B2099" s="239" t="s">
        <v>3110</v>
      </c>
      <c r="C2099" s="47" t="s">
        <v>556</v>
      </c>
      <c r="D2099" s="64">
        <v>1</v>
      </c>
      <c r="E2099" s="105"/>
      <c r="F2099" s="103">
        <f t="shared" si="58"/>
        <v>0</v>
      </c>
      <c r="G2099" s="485"/>
      <c r="K2099" s="354"/>
    </row>
    <row r="2100" spans="1:11" ht="42.75" outlineLevel="2">
      <c r="A2100" s="32" t="s">
        <v>3114</v>
      </c>
      <c r="B2100" s="239" t="s">
        <v>3111</v>
      </c>
      <c r="C2100" s="47" t="s">
        <v>556</v>
      </c>
      <c r="D2100" s="64">
        <v>1</v>
      </c>
      <c r="E2100" s="105"/>
      <c r="F2100" s="103">
        <f t="shared" si="58"/>
        <v>0</v>
      </c>
      <c r="G2100" s="485"/>
      <c r="K2100" s="354"/>
    </row>
    <row r="2101" spans="1:11" ht="15" outlineLevel="2">
      <c r="A2101" s="32"/>
      <c r="B2101" s="239"/>
      <c r="C2101" s="47"/>
      <c r="D2101" s="64"/>
      <c r="E2101" s="105"/>
      <c r="F2101" s="103"/>
      <c r="G2101" s="485"/>
      <c r="K2101" s="354"/>
    </row>
    <row r="2102" spans="1:11" ht="15" outlineLevel="2">
      <c r="A2102" s="53" t="s">
        <v>3115</v>
      </c>
      <c r="B2102" s="238" t="s">
        <v>3112</v>
      </c>
      <c r="C2102" s="47"/>
      <c r="D2102" s="64"/>
      <c r="E2102" s="105"/>
      <c r="F2102" s="103"/>
      <c r="G2102" s="485"/>
      <c r="K2102" s="354"/>
    </row>
    <row r="2103" spans="1:11" ht="28.5" outlineLevel="2">
      <c r="A2103" s="32" t="s">
        <v>3116</v>
      </c>
      <c r="B2103" s="239" t="s">
        <v>5247</v>
      </c>
      <c r="C2103" s="47" t="s">
        <v>556</v>
      </c>
      <c r="D2103" s="64">
        <v>1</v>
      </c>
      <c r="E2103" s="105"/>
      <c r="F2103" s="103">
        <f t="shared" si="58"/>
        <v>0</v>
      </c>
      <c r="G2103" s="485"/>
      <c r="K2103" s="354"/>
    </row>
    <row r="2104" spans="1:11" ht="28.5" outlineLevel="2">
      <c r="A2104" s="32" t="s">
        <v>3117</v>
      </c>
      <c r="B2104" s="239" t="s">
        <v>5248</v>
      </c>
      <c r="C2104" s="47" t="s">
        <v>556</v>
      </c>
      <c r="D2104" s="64">
        <v>1</v>
      </c>
      <c r="E2104" s="105"/>
      <c r="F2104" s="103">
        <f t="shared" si="58"/>
        <v>0</v>
      </c>
      <c r="G2104" s="485"/>
      <c r="K2104" s="354"/>
    </row>
    <row r="2105" spans="1:11" ht="15" outlineLevel="2">
      <c r="A2105" s="32"/>
      <c r="B2105" s="239"/>
      <c r="C2105" s="47"/>
      <c r="D2105" s="64"/>
      <c r="E2105" s="105"/>
      <c r="F2105" s="103"/>
      <c r="G2105" s="485"/>
      <c r="K2105" s="354"/>
    </row>
    <row r="2106" spans="1:11" ht="15" outlineLevel="2">
      <c r="A2106" s="53" t="s">
        <v>3118</v>
      </c>
      <c r="B2106" s="238" t="s">
        <v>1919</v>
      </c>
      <c r="C2106" s="47"/>
      <c r="D2106" s="64"/>
      <c r="E2106" s="105"/>
      <c r="F2106" s="103"/>
      <c r="G2106" s="485"/>
      <c r="K2106" s="354"/>
    </row>
    <row r="2107" spans="1:11" ht="57" outlineLevel="2">
      <c r="A2107" s="32" t="s">
        <v>3119</v>
      </c>
      <c r="B2107" s="239" t="s">
        <v>5249</v>
      </c>
      <c r="C2107" s="47" t="s">
        <v>73</v>
      </c>
      <c r="D2107" s="64">
        <v>500</v>
      </c>
      <c r="E2107" s="105"/>
      <c r="F2107" s="103">
        <f t="shared" si="58"/>
        <v>0</v>
      </c>
      <c r="G2107" s="485"/>
      <c r="K2107" s="354"/>
    </row>
    <row r="2108" spans="1:11" ht="85.5" outlineLevel="2">
      <c r="A2108" s="32" t="s">
        <v>3120</v>
      </c>
      <c r="B2108" s="239" t="s">
        <v>5250</v>
      </c>
      <c r="C2108" s="47" t="s">
        <v>556</v>
      </c>
      <c r="D2108" s="64">
        <v>1</v>
      </c>
      <c r="E2108" s="105"/>
      <c r="F2108" s="103">
        <f t="shared" si="58"/>
        <v>0</v>
      </c>
      <c r="G2108" s="485"/>
      <c r="K2108" s="354"/>
    </row>
    <row r="2109" spans="1:11" ht="20.100000000000001" customHeight="1" outlineLevel="1">
      <c r="A2109" s="2"/>
      <c r="B2109" s="245"/>
      <c r="C2109" s="23"/>
      <c r="D2109" s="78"/>
      <c r="E2109" s="65"/>
      <c r="F2109" s="103"/>
      <c r="K2109" s="354"/>
    </row>
    <row r="2110" spans="1:11" ht="20.100000000000001" customHeight="1" outlineLevel="1">
      <c r="A2110" s="108" t="s">
        <v>1931</v>
      </c>
      <c r="B2110" s="247" t="s">
        <v>2052</v>
      </c>
      <c r="C2110" s="141"/>
      <c r="D2110" s="142"/>
      <c r="E2110" s="100"/>
      <c r="F2110" s="110">
        <f>SUBTOTAL(9,F2111:F2136)</f>
        <v>0</v>
      </c>
      <c r="G2110" s="483" t="s">
        <v>3070</v>
      </c>
      <c r="H2110" s="460">
        <f>+F2110</f>
        <v>0</v>
      </c>
      <c r="K2110" s="354"/>
    </row>
    <row r="2111" spans="1:11" ht="20.100000000000001" customHeight="1" outlineLevel="2">
      <c r="A2111" s="53" t="s">
        <v>1932</v>
      </c>
      <c r="B2111" s="249" t="s">
        <v>1930</v>
      </c>
      <c r="C2111" s="85"/>
      <c r="D2111" s="86"/>
      <c r="E2111" s="106"/>
      <c r="F2111" s="103"/>
      <c r="K2111" s="354"/>
    </row>
    <row r="2112" spans="1:11" ht="99.75" outlineLevel="2">
      <c r="A2112" s="32" t="s">
        <v>1933</v>
      </c>
      <c r="B2112" s="239" t="s">
        <v>901</v>
      </c>
      <c r="C2112" s="24" t="s">
        <v>556</v>
      </c>
      <c r="D2112" s="41">
        <v>1</v>
      </c>
      <c r="E2112" s="65"/>
      <c r="F2112" s="103">
        <f>TRUNC(E2112*D2112,2)</f>
        <v>0</v>
      </c>
      <c r="K2112" s="354"/>
    </row>
    <row r="2113" spans="1:11" ht="99.75" outlineLevel="2">
      <c r="A2113" s="32" t="s">
        <v>1934</v>
      </c>
      <c r="B2113" s="239" t="s">
        <v>902</v>
      </c>
      <c r="C2113" s="24" t="s">
        <v>556</v>
      </c>
      <c r="D2113" s="41">
        <v>1</v>
      </c>
      <c r="E2113" s="65"/>
      <c r="F2113" s="103">
        <f>TRUNC(E2113*D2113,2)</f>
        <v>0</v>
      </c>
      <c r="K2113" s="354"/>
    </row>
    <row r="2114" spans="1:11" ht="99.75" outlineLevel="2">
      <c r="A2114" s="32" t="s">
        <v>1935</v>
      </c>
      <c r="B2114" s="239" t="s">
        <v>903</v>
      </c>
      <c r="C2114" s="24" t="s">
        <v>556</v>
      </c>
      <c r="D2114" s="41">
        <v>2</v>
      </c>
      <c r="E2114" s="65"/>
      <c r="F2114" s="103">
        <f>TRUNC(E2114*D2114,2)</f>
        <v>0</v>
      </c>
      <c r="K2114" s="354"/>
    </row>
    <row r="2115" spans="1:11" ht="57" outlineLevel="2">
      <c r="A2115" s="32" t="s">
        <v>1936</v>
      </c>
      <c r="B2115" s="239" t="s">
        <v>904</v>
      </c>
      <c r="C2115" s="24" t="s">
        <v>556</v>
      </c>
      <c r="D2115" s="41">
        <v>2</v>
      </c>
      <c r="E2115" s="65"/>
      <c r="F2115" s="103">
        <f>TRUNC(E2115*D2115,2)</f>
        <v>0</v>
      </c>
      <c r="K2115" s="354"/>
    </row>
    <row r="2116" spans="1:11" ht="20.100000000000001" customHeight="1" outlineLevel="2">
      <c r="A2116" s="32"/>
      <c r="B2116" s="239"/>
      <c r="C2116" s="24"/>
      <c r="D2116" s="64"/>
      <c r="E2116" s="65"/>
      <c r="F2116" s="103"/>
      <c r="K2116" s="354"/>
    </row>
    <row r="2117" spans="1:11" ht="20.100000000000001" customHeight="1" outlineLevel="2">
      <c r="A2117" s="53" t="s">
        <v>1937</v>
      </c>
      <c r="B2117" s="238" t="s">
        <v>1928</v>
      </c>
      <c r="C2117" s="42"/>
      <c r="D2117" s="64"/>
      <c r="E2117" s="65"/>
      <c r="F2117" s="103"/>
      <c r="K2117" s="354"/>
    </row>
    <row r="2118" spans="1:11" ht="71.25" outlineLevel="2">
      <c r="A2118" s="32" t="s">
        <v>3061</v>
      </c>
      <c r="B2118" s="239" t="s">
        <v>905</v>
      </c>
      <c r="C2118" s="42" t="s">
        <v>556</v>
      </c>
      <c r="D2118" s="64">
        <v>2</v>
      </c>
      <c r="E2118" s="65"/>
      <c r="F2118" s="103">
        <f>TRUNC(E2118*D2118,2)</f>
        <v>0</v>
      </c>
      <c r="K2118" s="354"/>
    </row>
    <row r="2119" spans="1:11" ht="42.75" outlineLevel="2">
      <c r="A2119" s="32" t="s">
        <v>3062</v>
      </c>
      <c r="B2119" s="239" t="s">
        <v>906</v>
      </c>
      <c r="C2119" s="42" t="s">
        <v>556</v>
      </c>
      <c r="D2119" s="64">
        <v>2</v>
      </c>
      <c r="E2119" s="65"/>
      <c r="F2119" s="103">
        <f>TRUNC(E2119*D2119,2)</f>
        <v>0</v>
      </c>
      <c r="K2119" s="354"/>
    </row>
    <row r="2120" spans="1:11" ht="20.100000000000001" customHeight="1" outlineLevel="2">
      <c r="A2120" s="32"/>
      <c r="B2120" s="33"/>
      <c r="C2120" s="42"/>
      <c r="D2120" s="64"/>
      <c r="E2120" s="65"/>
      <c r="F2120" s="103"/>
      <c r="K2120" s="354"/>
    </row>
    <row r="2121" spans="1:11" ht="20.100000000000001" customHeight="1" outlineLevel="2">
      <c r="A2121" s="53" t="s">
        <v>1938</v>
      </c>
      <c r="B2121" s="238" t="s">
        <v>1815</v>
      </c>
      <c r="C2121" s="42"/>
      <c r="D2121" s="64"/>
      <c r="E2121" s="65"/>
      <c r="F2121" s="103"/>
      <c r="K2121" s="354"/>
    </row>
    <row r="2122" spans="1:11" ht="42.75" outlineLevel="2">
      <c r="A2122" s="32" t="s">
        <v>1939</v>
      </c>
      <c r="B2122" s="239" t="s">
        <v>907</v>
      </c>
      <c r="C2122" s="42" t="s">
        <v>556</v>
      </c>
      <c r="D2122" s="41">
        <v>1</v>
      </c>
      <c r="E2122" s="65"/>
      <c r="F2122" s="103">
        <f t="shared" ref="F2122:F2129" si="59">TRUNC(E2122*D2122,2)</f>
        <v>0</v>
      </c>
      <c r="K2122" s="354"/>
    </row>
    <row r="2123" spans="1:11" ht="71.25" outlineLevel="2">
      <c r="A2123" s="32" t="s">
        <v>1940</v>
      </c>
      <c r="B2123" s="239" t="s">
        <v>908</v>
      </c>
      <c r="C2123" s="42" t="s">
        <v>556</v>
      </c>
      <c r="D2123" s="41">
        <v>1</v>
      </c>
      <c r="E2123" s="65"/>
      <c r="F2123" s="103">
        <f t="shared" si="59"/>
        <v>0</v>
      </c>
      <c r="K2123" s="354"/>
    </row>
    <row r="2124" spans="1:11" ht="57" outlineLevel="2">
      <c r="A2124" s="32" t="s">
        <v>1941</v>
      </c>
      <c r="B2124" s="239" t="s">
        <v>909</v>
      </c>
      <c r="C2124" s="42" t="s">
        <v>556</v>
      </c>
      <c r="D2124" s="41">
        <v>2</v>
      </c>
      <c r="E2124" s="65"/>
      <c r="F2124" s="103">
        <f t="shared" si="59"/>
        <v>0</v>
      </c>
      <c r="K2124" s="354"/>
    </row>
    <row r="2125" spans="1:11" ht="42.75" outlineLevel="2">
      <c r="A2125" s="32" t="s">
        <v>1942</v>
      </c>
      <c r="B2125" s="239" t="s">
        <v>910</v>
      </c>
      <c r="C2125" s="42" t="s">
        <v>556</v>
      </c>
      <c r="D2125" s="41">
        <v>1</v>
      </c>
      <c r="E2125" s="65"/>
      <c r="F2125" s="103">
        <f t="shared" si="59"/>
        <v>0</v>
      </c>
      <c r="K2125" s="354"/>
    </row>
    <row r="2126" spans="1:11" ht="57" outlineLevel="2">
      <c r="A2126" s="32" t="s">
        <v>1943</v>
      </c>
      <c r="B2126" s="239" t="s">
        <v>5251</v>
      </c>
      <c r="C2126" s="42" t="s">
        <v>592</v>
      </c>
      <c r="D2126" s="41">
        <v>30</v>
      </c>
      <c r="E2126" s="65"/>
      <c r="F2126" s="103">
        <f t="shared" si="59"/>
        <v>0</v>
      </c>
      <c r="K2126" s="354"/>
    </row>
    <row r="2127" spans="1:11" ht="42.75" outlineLevel="2">
      <c r="A2127" s="32" t="s">
        <v>1944</v>
      </c>
      <c r="B2127" s="239" t="s">
        <v>593</v>
      </c>
      <c r="C2127" s="42" t="s">
        <v>591</v>
      </c>
      <c r="D2127" s="41">
        <v>80</v>
      </c>
      <c r="E2127" s="65"/>
      <c r="F2127" s="103">
        <f t="shared" si="59"/>
        <v>0</v>
      </c>
      <c r="K2127" s="354"/>
    </row>
    <row r="2128" spans="1:11" ht="28.5" outlineLevel="2">
      <c r="A2128" s="32" t="s">
        <v>1945</v>
      </c>
      <c r="B2128" s="239" t="s">
        <v>5252</v>
      </c>
      <c r="C2128" s="42" t="s">
        <v>556</v>
      </c>
      <c r="D2128" s="41">
        <v>1</v>
      </c>
      <c r="E2128" s="65"/>
      <c r="F2128" s="103">
        <f t="shared" si="59"/>
        <v>0</v>
      </c>
      <c r="K2128" s="354"/>
    </row>
    <row r="2129" spans="1:11" ht="28.5" outlineLevel="2">
      <c r="A2129" s="32" t="s">
        <v>1946</v>
      </c>
      <c r="B2129" s="239" t="s">
        <v>5253</v>
      </c>
      <c r="C2129" s="42" t="s">
        <v>556</v>
      </c>
      <c r="D2129" s="41">
        <v>1</v>
      </c>
      <c r="E2129" s="65"/>
      <c r="F2129" s="103">
        <f t="shared" si="59"/>
        <v>0</v>
      </c>
      <c r="K2129" s="354"/>
    </row>
    <row r="2130" spans="1:11" ht="20.100000000000001" customHeight="1" outlineLevel="2">
      <c r="A2130" s="32"/>
      <c r="B2130" s="33"/>
      <c r="C2130" s="42"/>
      <c r="D2130" s="64"/>
      <c r="E2130" s="65"/>
      <c r="F2130" s="103"/>
      <c r="K2130" s="354"/>
    </row>
    <row r="2131" spans="1:11" ht="20.100000000000001" customHeight="1" outlineLevel="2">
      <c r="A2131" s="53" t="s">
        <v>1947</v>
      </c>
      <c r="B2131" s="143" t="s">
        <v>1949</v>
      </c>
      <c r="C2131" s="42"/>
      <c r="D2131" s="64"/>
      <c r="E2131" s="65"/>
      <c r="F2131" s="103"/>
      <c r="K2131" s="354"/>
    </row>
    <row r="2132" spans="1:11" ht="57" outlineLevel="2">
      <c r="A2132" s="32" t="s">
        <v>1948</v>
      </c>
      <c r="B2132" s="239" t="s">
        <v>912</v>
      </c>
      <c r="C2132" s="42" t="s">
        <v>556</v>
      </c>
      <c r="D2132" s="41">
        <v>1</v>
      </c>
      <c r="E2132" s="65"/>
      <c r="F2132" s="103">
        <f>TRUNC(E2132*D2132,2)</f>
        <v>0</v>
      </c>
      <c r="K2132" s="354"/>
    </row>
    <row r="2133" spans="1:11" ht="57" outlineLevel="2">
      <c r="A2133" s="32" t="s">
        <v>3063</v>
      </c>
      <c r="B2133" s="239" t="s">
        <v>913</v>
      </c>
      <c r="C2133" s="42" t="s">
        <v>556</v>
      </c>
      <c r="D2133" s="41">
        <v>1</v>
      </c>
      <c r="E2133" s="65"/>
      <c r="F2133" s="103">
        <f>TRUNC(E2133*D2133,2)</f>
        <v>0</v>
      </c>
      <c r="K2133" s="354"/>
    </row>
    <row r="2134" spans="1:11" ht="57" outlineLevel="2">
      <c r="A2134" s="32" t="s">
        <v>3064</v>
      </c>
      <c r="B2134" s="239" t="s">
        <v>914</v>
      </c>
      <c r="C2134" s="42" t="s">
        <v>556</v>
      </c>
      <c r="D2134" s="41">
        <v>1</v>
      </c>
      <c r="E2134" s="65"/>
      <c r="F2134" s="103">
        <f>TRUNC(E2134*D2134,2)</f>
        <v>0</v>
      </c>
      <c r="K2134" s="354"/>
    </row>
    <row r="2135" spans="1:11" ht="57" outlineLevel="2">
      <c r="A2135" s="32" t="s">
        <v>3065</v>
      </c>
      <c r="B2135" s="239" t="s">
        <v>915</v>
      </c>
      <c r="C2135" s="42" t="s">
        <v>556</v>
      </c>
      <c r="D2135" s="41">
        <v>1</v>
      </c>
      <c r="E2135" s="65"/>
      <c r="F2135" s="103">
        <f>TRUNC(E2135*D2135,2)</f>
        <v>0</v>
      </c>
      <c r="K2135" s="354"/>
    </row>
    <row r="2136" spans="1:11" ht="20.100000000000001" customHeight="1" outlineLevel="1">
      <c r="A2136" s="32"/>
      <c r="B2136" s="216"/>
      <c r="C2136" s="6"/>
      <c r="D2136" s="65"/>
      <c r="E2136" s="65"/>
      <c r="F2136" s="103"/>
      <c r="K2136" s="354"/>
    </row>
    <row r="2137" spans="1:11" ht="20.100000000000001" customHeight="1" outlineLevel="1">
      <c r="A2137" s="108" t="s">
        <v>1950</v>
      </c>
      <c r="B2137" s="240" t="s">
        <v>2051</v>
      </c>
      <c r="C2137" s="139"/>
      <c r="D2137" s="100"/>
      <c r="E2137" s="100"/>
      <c r="F2137" s="110">
        <f>SUBTOTAL(9,F2138:F2186)</f>
        <v>0</v>
      </c>
      <c r="G2137" s="483" t="s">
        <v>3070</v>
      </c>
      <c r="H2137" s="460">
        <f>+F2137</f>
        <v>0</v>
      </c>
      <c r="K2137" s="354"/>
    </row>
    <row r="2138" spans="1:11" ht="20.100000000000001" customHeight="1" outlineLevel="2">
      <c r="A2138" s="53" t="s">
        <v>1951</v>
      </c>
      <c r="B2138" s="238" t="s">
        <v>555</v>
      </c>
      <c r="C2138" s="24"/>
      <c r="D2138" s="41"/>
      <c r="E2138" s="65"/>
      <c r="F2138" s="103"/>
      <c r="K2138" s="354"/>
    </row>
    <row r="2139" spans="1:11" ht="28.5" outlineLevel="2">
      <c r="A2139" s="32" t="s">
        <v>1952</v>
      </c>
      <c r="B2139" s="242" t="s">
        <v>916</v>
      </c>
      <c r="C2139" s="24" t="s">
        <v>556</v>
      </c>
      <c r="D2139" s="45">
        <v>2</v>
      </c>
      <c r="E2139" s="65"/>
      <c r="F2139" s="103">
        <f>TRUNC(E2139*D2139,2)</f>
        <v>0</v>
      </c>
      <c r="K2139" s="354"/>
    </row>
    <row r="2140" spans="1:11" ht="28.5" outlineLevel="2">
      <c r="A2140" s="32" t="s">
        <v>1953</v>
      </c>
      <c r="B2140" s="242" t="s">
        <v>917</v>
      </c>
      <c r="C2140" s="24" t="s">
        <v>556</v>
      </c>
      <c r="D2140" s="45">
        <v>3</v>
      </c>
      <c r="E2140" s="65"/>
      <c r="F2140" s="103">
        <f t="shared" ref="F2140:F2153" si="60">TRUNC(E2140*D2140,2)</f>
        <v>0</v>
      </c>
      <c r="K2140" s="354"/>
    </row>
    <row r="2141" spans="1:11" ht="28.5" outlineLevel="2">
      <c r="A2141" s="32" t="s">
        <v>1954</v>
      </c>
      <c r="B2141" s="242" t="s">
        <v>5254</v>
      </c>
      <c r="C2141" s="24" t="s">
        <v>556</v>
      </c>
      <c r="D2141" s="45">
        <v>1</v>
      </c>
      <c r="E2141" s="65"/>
      <c r="F2141" s="103">
        <f t="shared" si="60"/>
        <v>0</v>
      </c>
      <c r="K2141" s="354"/>
    </row>
    <row r="2142" spans="1:11" ht="28.5" outlineLevel="2">
      <c r="A2142" s="32" t="s">
        <v>1955</v>
      </c>
      <c r="B2142" s="242" t="s">
        <v>5255</v>
      </c>
      <c r="C2142" s="24" t="s">
        <v>556</v>
      </c>
      <c r="D2142" s="45">
        <v>1</v>
      </c>
      <c r="E2142" s="65"/>
      <c r="F2142" s="103">
        <f t="shared" si="60"/>
        <v>0</v>
      </c>
      <c r="K2142" s="354"/>
    </row>
    <row r="2143" spans="1:11" ht="57" outlineLevel="2">
      <c r="A2143" s="32" t="s">
        <v>1956</v>
      </c>
      <c r="B2143" s="242" t="s">
        <v>5256</v>
      </c>
      <c r="C2143" s="24" t="s">
        <v>556</v>
      </c>
      <c r="D2143" s="45">
        <v>6</v>
      </c>
      <c r="E2143" s="65"/>
      <c r="F2143" s="103">
        <f t="shared" si="60"/>
        <v>0</v>
      </c>
      <c r="K2143" s="354"/>
    </row>
    <row r="2144" spans="1:11" ht="42.75" outlineLevel="2">
      <c r="A2144" s="32" t="s">
        <v>1957</v>
      </c>
      <c r="B2144" s="239" t="s">
        <v>5257</v>
      </c>
      <c r="C2144" s="42" t="s">
        <v>556</v>
      </c>
      <c r="D2144" s="45">
        <v>139</v>
      </c>
      <c r="E2144" s="65"/>
      <c r="F2144" s="103">
        <f t="shared" si="60"/>
        <v>0</v>
      </c>
      <c r="K2144" s="354"/>
    </row>
    <row r="2145" spans="1:11" ht="42.75" outlineLevel="2">
      <c r="A2145" s="32" t="s">
        <v>1958</v>
      </c>
      <c r="B2145" s="239" t="s">
        <v>5258</v>
      </c>
      <c r="C2145" s="42" t="s">
        <v>554</v>
      </c>
      <c r="D2145" s="45">
        <v>15</v>
      </c>
      <c r="E2145" s="65"/>
      <c r="F2145" s="103">
        <f t="shared" si="60"/>
        <v>0</v>
      </c>
      <c r="K2145" s="354"/>
    </row>
    <row r="2146" spans="1:11" ht="42.75" outlineLevel="2">
      <c r="A2146" s="32" t="s">
        <v>1959</v>
      </c>
      <c r="B2146" s="239" t="s">
        <v>5259</v>
      </c>
      <c r="C2146" s="42" t="s">
        <v>554</v>
      </c>
      <c r="D2146" s="45">
        <v>154</v>
      </c>
      <c r="E2146" s="65"/>
      <c r="F2146" s="103">
        <f t="shared" si="60"/>
        <v>0</v>
      </c>
      <c r="K2146" s="354"/>
    </row>
    <row r="2147" spans="1:11" ht="42.75" outlineLevel="2">
      <c r="A2147" s="32" t="s">
        <v>1960</v>
      </c>
      <c r="B2147" s="239" t="s">
        <v>918</v>
      </c>
      <c r="C2147" s="42" t="s">
        <v>554</v>
      </c>
      <c r="D2147" s="45">
        <v>13</v>
      </c>
      <c r="E2147" s="65"/>
      <c r="F2147" s="103">
        <f t="shared" si="60"/>
        <v>0</v>
      </c>
      <c r="K2147" s="354"/>
    </row>
    <row r="2148" spans="1:11" ht="42.75" outlineLevel="2">
      <c r="A2148" s="32" t="s">
        <v>1961</v>
      </c>
      <c r="B2148" s="239" t="s">
        <v>5260</v>
      </c>
      <c r="C2148" s="42" t="s">
        <v>554</v>
      </c>
      <c r="D2148" s="45">
        <v>8</v>
      </c>
      <c r="E2148" s="65"/>
      <c r="F2148" s="103">
        <f t="shared" si="60"/>
        <v>0</v>
      </c>
      <c r="K2148" s="354"/>
    </row>
    <row r="2149" spans="1:11" ht="42.75" outlineLevel="2">
      <c r="A2149" s="32" t="s">
        <v>1962</v>
      </c>
      <c r="B2149" s="239" t="s">
        <v>5261</v>
      </c>
      <c r="C2149" s="42" t="s">
        <v>554</v>
      </c>
      <c r="D2149" s="45">
        <v>75</v>
      </c>
      <c r="E2149" s="65"/>
      <c r="F2149" s="103">
        <f t="shared" si="60"/>
        <v>0</v>
      </c>
      <c r="K2149" s="354"/>
    </row>
    <row r="2150" spans="1:11" ht="42.75" outlineLevel="2">
      <c r="A2150" s="32" t="s">
        <v>1963</v>
      </c>
      <c r="B2150" s="239" t="s">
        <v>5262</v>
      </c>
      <c r="C2150" s="42" t="s">
        <v>556</v>
      </c>
      <c r="D2150" s="45">
        <v>130</v>
      </c>
      <c r="E2150" s="65"/>
      <c r="F2150" s="103">
        <f t="shared" si="60"/>
        <v>0</v>
      </c>
      <c r="K2150" s="354"/>
    </row>
    <row r="2151" spans="1:11" ht="42.75" outlineLevel="2">
      <c r="A2151" s="32" t="s">
        <v>1964</v>
      </c>
      <c r="B2151" s="239" t="s">
        <v>5263</v>
      </c>
      <c r="C2151" s="42" t="s">
        <v>554</v>
      </c>
      <c r="D2151" s="45">
        <v>101</v>
      </c>
      <c r="E2151" s="65"/>
      <c r="F2151" s="103">
        <f t="shared" si="60"/>
        <v>0</v>
      </c>
      <c r="K2151" s="354"/>
    </row>
    <row r="2152" spans="1:11" ht="42.75" outlineLevel="2">
      <c r="A2152" s="32" t="s">
        <v>1965</v>
      </c>
      <c r="B2152" s="239" t="s">
        <v>5264</v>
      </c>
      <c r="C2152" s="42" t="s">
        <v>554</v>
      </c>
      <c r="D2152" s="45">
        <v>150</v>
      </c>
      <c r="E2152" s="65"/>
      <c r="F2152" s="103">
        <f t="shared" si="60"/>
        <v>0</v>
      </c>
      <c r="K2152" s="354"/>
    </row>
    <row r="2153" spans="1:11" ht="28.5" outlineLevel="2">
      <c r="A2153" s="32" t="s">
        <v>4667</v>
      </c>
      <c r="B2153" s="239" t="s">
        <v>4668</v>
      </c>
      <c r="C2153" s="42" t="s">
        <v>556</v>
      </c>
      <c r="D2153" s="45">
        <v>1</v>
      </c>
      <c r="E2153" s="65"/>
      <c r="F2153" s="103">
        <f t="shared" si="60"/>
        <v>0</v>
      </c>
      <c r="K2153" s="354"/>
    </row>
    <row r="2154" spans="1:11" ht="20.100000000000001" customHeight="1" outlineLevel="2">
      <c r="A2154" s="32"/>
      <c r="B2154" s="216"/>
      <c r="C2154" s="6"/>
      <c r="D2154" s="65"/>
      <c r="E2154" s="65"/>
      <c r="F2154" s="103"/>
      <c r="K2154" s="354"/>
    </row>
    <row r="2155" spans="1:11" ht="20.100000000000001" customHeight="1" outlineLevel="2">
      <c r="A2155" s="53" t="s">
        <v>1966</v>
      </c>
      <c r="B2155" s="238" t="s">
        <v>1928</v>
      </c>
      <c r="C2155" s="42"/>
      <c r="D2155" s="45"/>
      <c r="E2155" s="65"/>
      <c r="F2155" s="103"/>
      <c r="K2155" s="354"/>
    </row>
    <row r="2156" spans="1:11" ht="42.75" outlineLevel="2">
      <c r="A2156" s="32" t="s">
        <v>1967</v>
      </c>
      <c r="B2156" s="239" t="s">
        <v>919</v>
      </c>
      <c r="C2156" s="42" t="s">
        <v>556</v>
      </c>
      <c r="D2156" s="45">
        <v>1</v>
      </c>
      <c r="E2156" s="65"/>
      <c r="F2156" s="103">
        <f>TRUNC(E2156*D2156,2)</f>
        <v>0</v>
      </c>
      <c r="K2156" s="354"/>
    </row>
    <row r="2157" spans="1:11" ht="42.75" outlineLevel="2">
      <c r="A2157" s="32" t="s">
        <v>2049</v>
      </c>
      <c r="B2157" s="239" t="s">
        <v>5265</v>
      </c>
      <c r="C2157" s="42" t="s">
        <v>556</v>
      </c>
      <c r="D2157" s="45">
        <v>1</v>
      </c>
      <c r="E2157" s="65"/>
      <c r="F2157" s="103">
        <f>TRUNC(E2157*D2157,2)</f>
        <v>0</v>
      </c>
      <c r="K2157" s="354"/>
    </row>
    <row r="2158" spans="1:11" ht="20.100000000000001" customHeight="1" outlineLevel="2">
      <c r="A2158" s="32"/>
      <c r="B2158" s="216"/>
      <c r="C2158" s="6"/>
      <c r="D2158" s="65"/>
      <c r="E2158" s="65"/>
      <c r="F2158" s="103"/>
      <c r="K2158" s="354"/>
    </row>
    <row r="2159" spans="1:11" ht="20.100000000000001" customHeight="1" outlineLevel="2">
      <c r="A2159" s="53" t="s">
        <v>1968</v>
      </c>
      <c r="B2159" s="238" t="s">
        <v>1815</v>
      </c>
      <c r="C2159" s="42"/>
      <c r="D2159" s="45"/>
      <c r="E2159" s="65"/>
      <c r="F2159" s="103"/>
      <c r="K2159" s="354"/>
    </row>
    <row r="2160" spans="1:11" ht="28.5" outlineLevel="2">
      <c r="A2160" s="32" t="s">
        <v>1969</v>
      </c>
      <c r="B2160" s="239" t="s">
        <v>920</v>
      </c>
      <c r="C2160" s="42" t="s">
        <v>556</v>
      </c>
      <c r="D2160" s="45">
        <v>1</v>
      </c>
      <c r="E2160" s="65"/>
      <c r="F2160" s="103">
        <f t="shared" ref="F2160:F2165" si="61">TRUNC(E2160*D2160,2)</f>
        <v>0</v>
      </c>
      <c r="K2160" s="354"/>
    </row>
    <row r="2161" spans="1:11" ht="28.5" outlineLevel="2">
      <c r="A2161" s="32" t="s">
        <v>1970</v>
      </c>
      <c r="B2161" s="239" t="s">
        <v>5266</v>
      </c>
      <c r="C2161" s="42" t="s">
        <v>556</v>
      </c>
      <c r="D2161" s="45">
        <v>1</v>
      </c>
      <c r="E2161" s="65"/>
      <c r="F2161" s="103">
        <f t="shared" si="61"/>
        <v>0</v>
      </c>
      <c r="K2161" s="354"/>
    </row>
    <row r="2162" spans="1:11" ht="57" outlineLevel="2">
      <c r="A2162" s="32" t="s">
        <v>1971</v>
      </c>
      <c r="B2162" s="239" t="s">
        <v>921</v>
      </c>
      <c r="C2162" s="24" t="s">
        <v>592</v>
      </c>
      <c r="D2162" s="43">
        <v>15</v>
      </c>
      <c r="E2162" s="65"/>
      <c r="F2162" s="103">
        <f t="shared" si="61"/>
        <v>0</v>
      </c>
      <c r="K2162" s="354"/>
    </row>
    <row r="2163" spans="1:11" ht="28.5" outlineLevel="2">
      <c r="A2163" s="32" t="s">
        <v>1972</v>
      </c>
      <c r="B2163" s="239" t="s">
        <v>922</v>
      </c>
      <c r="C2163" s="24" t="s">
        <v>556</v>
      </c>
      <c r="D2163" s="43">
        <v>1</v>
      </c>
      <c r="E2163" s="65"/>
      <c r="F2163" s="103">
        <f t="shared" si="61"/>
        <v>0</v>
      </c>
      <c r="K2163" s="354"/>
    </row>
    <row r="2164" spans="1:11" ht="28.5" outlineLevel="2">
      <c r="A2164" s="32" t="s">
        <v>1973</v>
      </c>
      <c r="B2164" s="239" t="s">
        <v>923</v>
      </c>
      <c r="C2164" s="24" t="s">
        <v>556</v>
      </c>
      <c r="D2164" s="43">
        <v>1</v>
      </c>
      <c r="E2164" s="65"/>
      <c r="F2164" s="103">
        <f t="shared" si="61"/>
        <v>0</v>
      </c>
      <c r="K2164" s="354"/>
    </row>
    <row r="2165" spans="1:11" ht="28.5" outlineLevel="2">
      <c r="A2165" s="32" t="s">
        <v>1974</v>
      </c>
      <c r="B2165" s="239" t="s">
        <v>5267</v>
      </c>
      <c r="C2165" s="24" t="s">
        <v>556</v>
      </c>
      <c r="D2165" s="43">
        <v>1</v>
      </c>
      <c r="E2165" s="65"/>
      <c r="F2165" s="103">
        <f t="shared" si="61"/>
        <v>0</v>
      </c>
      <c r="K2165" s="354"/>
    </row>
    <row r="2166" spans="1:11" ht="20.100000000000001" customHeight="1" outlineLevel="2">
      <c r="A2166" s="32"/>
      <c r="B2166" s="216"/>
      <c r="C2166" s="6"/>
      <c r="D2166" s="65"/>
      <c r="E2166" s="65"/>
      <c r="F2166" s="103"/>
      <c r="K2166" s="354"/>
    </row>
    <row r="2167" spans="1:11" ht="20.100000000000001" customHeight="1" outlineLevel="2">
      <c r="A2167" s="53" t="s">
        <v>1975</v>
      </c>
      <c r="B2167" s="238" t="s">
        <v>600</v>
      </c>
      <c r="C2167" s="42"/>
      <c r="D2167" s="45"/>
      <c r="E2167" s="65"/>
      <c r="F2167" s="103"/>
      <c r="K2167" s="354"/>
    </row>
    <row r="2168" spans="1:11" ht="42.75" outlineLevel="2">
      <c r="A2168" s="32" t="s">
        <v>1976</v>
      </c>
      <c r="B2168" s="248" t="s">
        <v>5268</v>
      </c>
      <c r="C2168" s="24" t="s">
        <v>73</v>
      </c>
      <c r="D2168" s="45">
        <v>37837.25</v>
      </c>
      <c r="E2168" s="65"/>
      <c r="F2168" s="103">
        <f>TRUNC(E2168*D2168,2)</f>
        <v>0</v>
      </c>
      <c r="K2168" s="354"/>
    </row>
    <row r="2169" spans="1:11" ht="57" outlineLevel="2">
      <c r="A2169" s="32" t="s">
        <v>1977</v>
      </c>
      <c r="B2169" s="248" t="s">
        <v>5269</v>
      </c>
      <c r="C2169" s="47" t="s">
        <v>73</v>
      </c>
      <c r="D2169" s="45">
        <v>45552</v>
      </c>
      <c r="E2169" s="65"/>
      <c r="F2169" s="103">
        <f>TRUNC(E2169*D2169,2)</f>
        <v>0</v>
      </c>
      <c r="K2169" s="354"/>
    </row>
    <row r="2170" spans="1:11" ht="57" outlineLevel="2">
      <c r="A2170" s="32" t="s">
        <v>1978</v>
      </c>
      <c r="B2170" s="248" t="s">
        <v>5270</v>
      </c>
      <c r="C2170" s="47" t="s">
        <v>73</v>
      </c>
      <c r="D2170" s="45">
        <v>9090</v>
      </c>
      <c r="E2170" s="65"/>
      <c r="F2170" s="103">
        <f>TRUNC(E2170*D2170,2)</f>
        <v>0</v>
      </c>
      <c r="K2170" s="354"/>
    </row>
    <row r="2171" spans="1:11" ht="20.100000000000001" customHeight="1" outlineLevel="2">
      <c r="A2171" s="32"/>
      <c r="B2171" s="237"/>
      <c r="C2171" s="6"/>
      <c r="D2171" s="65"/>
      <c r="E2171" s="65"/>
      <c r="F2171" s="103"/>
      <c r="K2171" s="354"/>
    </row>
    <row r="2172" spans="1:11" ht="20.100000000000001" customHeight="1" outlineLevel="2">
      <c r="A2172" s="53" t="s">
        <v>1979</v>
      </c>
      <c r="B2172" s="238" t="s">
        <v>1919</v>
      </c>
      <c r="C2172" s="42"/>
      <c r="D2172" s="45"/>
      <c r="E2172" s="65"/>
      <c r="F2172" s="103"/>
      <c r="K2172" s="354"/>
    </row>
    <row r="2173" spans="1:11" ht="57" outlineLevel="2">
      <c r="A2173" s="32" t="s">
        <v>1980</v>
      </c>
      <c r="B2173" s="242" t="s">
        <v>5271</v>
      </c>
      <c r="C2173" s="42" t="s">
        <v>73</v>
      </c>
      <c r="D2173" s="45">
        <v>803.1</v>
      </c>
      <c r="E2173" s="65"/>
      <c r="F2173" s="103">
        <f t="shared" ref="F2173:F2181" si="62">TRUNC(E2173*D2173,2)</f>
        <v>0</v>
      </c>
      <c r="K2173" s="354"/>
    </row>
    <row r="2174" spans="1:11" ht="42.75" outlineLevel="2">
      <c r="A2174" s="32" t="s">
        <v>1981</v>
      </c>
      <c r="B2174" s="239" t="s">
        <v>5272</v>
      </c>
      <c r="C2174" s="42" t="s">
        <v>556</v>
      </c>
      <c r="D2174" s="45">
        <v>533</v>
      </c>
      <c r="E2174" s="65"/>
      <c r="F2174" s="103">
        <f t="shared" si="62"/>
        <v>0</v>
      </c>
      <c r="K2174" s="354"/>
    </row>
    <row r="2175" spans="1:11" ht="42.75" outlineLevel="2">
      <c r="A2175" s="32" t="s">
        <v>1982</v>
      </c>
      <c r="B2175" s="242" t="s">
        <v>5273</v>
      </c>
      <c r="C2175" s="42" t="s">
        <v>73</v>
      </c>
      <c r="D2175" s="45">
        <v>1589</v>
      </c>
      <c r="E2175" s="65"/>
      <c r="F2175" s="103">
        <f t="shared" si="62"/>
        <v>0</v>
      </c>
      <c r="K2175" s="354"/>
    </row>
    <row r="2176" spans="1:11" ht="42.75" outlineLevel="2">
      <c r="A2176" s="32" t="s">
        <v>1983</v>
      </c>
      <c r="B2176" s="239" t="s">
        <v>5274</v>
      </c>
      <c r="C2176" s="42" t="s">
        <v>556</v>
      </c>
      <c r="D2176" s="45">
        <v>1304</v>
      </c>
      <c r="E2176" s="65"/>
      <c r="F2176" s="103">
        <f t="shared" si="62"/>
        <v>0</v>
      </c>
      <c r="K2176" s="354"/>
    </row>
    <row r="2177" spans="1:11" ht="42.75" outlineLevel="2">
      <c r="A2177" s="32" t="s">
        <v>1984</v>
      </c>
      <c r="B2177" s="242" t="s">
        <v>5275</v>
      </c>
      <c r="C2177" s="42" t="s">
        <v>73</v>
      </c>
      <c r="D2177" s="45">
        <v>1015.7</v>
      </c>
      <c r="E2177" s="65"/>
      <c r="F2177" s="103">
        <f t="shared" si="62"/>
        <v>0</v>
      </c>
      <c r="K2177" s="354"/>
    </row>
    <row r="2178" spans="1:11" ht="42.75" outlineLevel="2">
      <c r="A2178" s="32" t="s">
        <v>1985</v>
      </c>
      <c r="B2178" s="239" t="s">
        <v>5276</v>
      </c>
      <c r="C2178" s="42" t="s">
        <v>556</v>
      </c>
      <c r="D2178" s="45">
        <v>844</v>
      </c>
      <c r="E2178" s="65"/>
      <c r="F2178" s="103">
        <f t="shared" si="62"/>
        <v>0</v>
      </c>
      <c r="K2178" s="354"/>
    </row>
    <row r="2179" spans="1:11" ht="42.75" outlineLevel="2">
      <c r="A2179" s="32" t="s">
        <v>1986</v>
      </c>
      <c r="B2179" s="239" t="s">
        <v>5277</v>
      </c>
      <c r="C2179" s="42" t="s">
        <v>556</v>
      </c>
      <c r="D2179" s="45">
        <v>237</v>
      </c>
      <c r="E2179" s="65"/>
      <c r="F2179" s="103">
        <f t="shared" si="62"/>
        <v>0</v>
      </c>
      <c r="K2179" s="354"/>
    </row>
    <row r="2180" spans="1:11" ht="42.75" outlineLevel="2">
      <c r="A2180" s="32" t="s">
        <v>1987</v>
      </c>
      <c r="B2180" s="239" t="s">
        <v>5278</v>
      </c>
      <c r="C2180" s="42" t="s">
        <v>556</v>
      </c>
      <c r="D2180" s="45">
        <v>28</v>
      </c>
      <c r="E2180" s="65"/>
      <c r="F2180" s="103">
        <f t="shared" si="62"/>
        <v>0</v>
      </c>
      <c r="K2180" s="354"/>
    </row>
    <row r="2181" spans="1:11" ht="42.75" outlineLevel="2">
      <c r="A2181" s="32" t="s">
        <v>1988</v>
      </c>
      <c r="B2181" s="239" t="s">
        <v>5279</v>
      </c>
      <c r="C2181" s="42" t="s">
        <v>556</v>
      </c>
      <c r="D2181" s="45">
        <v>1</v>
      </c>
      <c r="E2181" s="65"/>
      <c r="F2181" s="103">
        <f t="shared" si="62"/>
        <v>0</v>
      </c>
      <c r="K2181" s="354"/>
    </row>
    <row r="2182" spans="1:11" ht="20.100000000000001" customHeight="1" outlineLevel="2">
      <c r="A2182" s="32"/>
      <c r="B2182" s="237"/>
      <c r="C2182" s="6"/>
      <c r="D2182" s="65"/>
      <c r="E2182" s="65"/>
      <c r="F2182" s="103"/>
      <c r="K2182" s="354"/>
    </row>
    <row r="2183" spans="1:11" ht="20.100000000000001" customHeight="1" outlineLevel="2">
      <c r="A2183" s="53" t="s">
        <v>1989</v>
      </c>
      <c r="B2183" s="238" t="s">
        <v>2050</v>
      </c>
      <c r="C2183" s="42"/>
      <c r="D2183" s="45"/>
      <c r="E2183" s="65"/>
      <c r="F2183" s="103"/>
      <c r="K2183" s="354"/>
    </row>
    <row r="2184" spans="1:11" ht="57" outlineLevel="2">
      <c r="A2184" s="32" t="s">
        <v>1990</v>
      </c>
      <c r="B2184" s="239" t="s">
        <v>5280</v>
      </c>
      <c r="C2184" s="42" t="s">
        <v>554</v>
      </c>
      <c r="D2184" s="45">
        <v>3500</v>
      </c>
      <c r="E2184" s="65"/>
      <c r="F2184" s="103">
        <f>TRUNC(E2184*D2184,2)</f>
        <v>0</v>
      </c>
      <c r="K2184" s="354"/>
    </row>
    <row r="2185" spans="1:11" ht="57" outlineLevel="2">
      <c r="A2185" s="32" t="s">
        <v>1991</v>
      </c>
      <c r="B2185" s="239" t="s">
        <v>5281</v>
      </c>
      <c r="C2185" s="42" t="s">
        <v>554</v>
      </c>
      <c r="D2185" s="45">
        <v>500</v>
      </c>
      <c r="E2185" s="65"/>
      <c r="F2185" s="103">
        <f>TRUNC(E2185*D2185,2)</f>
        <v>0</v>
      </c>
      <c r="K2185" s="354"/>
    </row>
    <row r="2186" spans="1:11" ht="20.100000000000001" customHeight="1" outlineLevel="1">
      <c r="A2186" s="2"/>
      <c r="B2186" s="216"/>
      <c r="C2186" s="6"/>
      <c r="D2186" s="65"/>
      <c r="E2186" s="65"/>
      <c r="F2186" s="103"/>
      <c r="K2186" s="354"/>
    </row>
    <row r="2187" spans="1:11" ht="20.100000000000001" customHeight="1" outlineLevel="1">
      <c r="A2187" s="108" t="s">
        <v>1992</v>
      </c>
      <c r="B2187" s="247" t="s">
        <v>2053</v>
      </c>
      <c r="C2187" s="141"/>
      <c r="D2187" s="142"/>
      <c r="E2187" s="142"/>
      <c r="F2187" s="110">
        <f>SUBTOTAL(9,F2188:F2226)</f>
        <v>0</v>
      </c>
      <c r="G2187" s="483" t="s">
        <v>3228</v>
      </c>
      <c r="H2187" s="460">
        <f>+F2187</f>
        <v>0</v>
      </c>
      <c r="K2187" s="354"/>
    </row>
    <row r="2188" spans="1:11" ht="20.100000000000001" customHeight="1" outlineLevel="2">
      <c r="A2188" s="53" t="s">
        <v>1993</v>
      </c>
      <c r="B2188" s="238" t="s">
        <v>4829</v>
      </c>
      <c r="C2188" s="24"/>
      <c r="D2188" s="41"/>
      <c r="E2188" s="65"/>
      <c r="F2188" s="103"/>
      <c r="K2188" s="354"/>
    </row>
    <row r="2189" spans="1:11" ht="54" customHeight="1" outlineLevel="2">
      <c r="A2189" s="32" t="s">
        <v>3229</v>
      </c>
      <c r="B2189" s="9" t="s">
        <v>5282</v>
      </c>
      <c r="C2189" s="6" t="s">
        <v>556</v>
      </c>
      <c r="D2189" s="403">
        <v>5</v>
      </c>
      <c r="E2189" s="65"/>
      <c r="F2189" s="103">
        <f t="shared" ref="F2189:F2225" si="63">TRUNC(E2189*D2189,2)</f>
        <v>0</v>
      </c>
      <c r="K2189" s="354"/>
    </row>
    <row r="2190" spans="1:11" ht="57" outlineLevel="2">
      <c r="A2190" s="32" t="s">
        <v>3230</v>
      </c>
      <c r="B2190" s="89" t="s">
        <v>5283</v>
      </c>
      <c r="C2190" s="42" t="s">
        <v>556</v>
      </c>
      <c r="D2190" s="45">
        <v>1</v>
      </c>
      <c r="E2190" s="65"/>
      <c r="F2190" s="103">
        <f t="shared" si="63"/>
        <v>0</v>
      </c>
      <c r="K2190" s="354"/>
    </row>
    <row r="2191" spans="1:11" ht="57" outlineLevel="2">
      <c r="A2191" s="32" t="s">
        <v>3231</v>
      </c>
      <c r="B2191" s="89" t="s">
        <v>5284</v>
      </c>
      <c r="C2191" s="42" t="s">
        <v>307</v>
      </c>
      <c r="D2191" s="45">
        <v>3408</v>
      </c>
      <c r="E2191" s="65"/>
      <c r="F2191" s="103">
        <f t="shared" si="63"/>
        <v>0</v>
      </c>
      <c r="K2191" s="354"/>
    </row>
    <row r="2192" spans="1:11" ht="42.75" outlineLevel="2">
      <c r="A2192" s="32" t="s">
        <v>3232</v>
      </c>
      <c r="B2192" s="89" t="s">
        <v>5285</v>
      </c>
      <c r="C2192" s="42" t="s">
        <v>307</v>
      </c>
      <c r="D2192" s="45">
        <v>1300</v>
      </c>
      <c r="E2192" s="65"/>
      <c r="F2192" s="103">
        <f t="shared" si="63"/>
        <v>0</v>
      </c>
      <c r="K2192" s="354"/>
    </row>
    <row r="2193" spans="1:11" ht="42.75" outlineLevel="2">
      <c r="A2193" s="32" t="s">
        <v>3233</v>
      </c>
      <c r="B2193" s="89" t="s">
        <v>5286</v>
      </c>
      <c r="C2193" s="42" t="s">
        <v>307</v>
      </c>
      <c r="D2193" s="45">
        <v>340</v>
      </c>
      <c r="E2193" s="65"/>
      <c r="F2193" s="103">
        <f t="shared" si="63"/>
        <v>0</v>
      </c>
      <c r="K2193" s="354"/>
    </row>
    <row r="2194" spans="1:11" ht="42.75" outlineLevel="2">
      <c r="A2194" s="32" t="s">
        <v>3234</v>
      </c>
      <c r="B2194" s="89" t="s">
        <v>5287</v>
      </c>
      <c r="C2194" s="42" t="s">
        <v>307</v>
      </c>
      <c r="D2194" s="45">
        <v>45</v>
      </c>
      <c r="E2194" s="65"/>
      <c r="F2194" s="103">
        <f t="shared" si="63"/>
        <v>0</v>
      </c>
      <c r="K2194" s="354"/>
    </row>
    <row r="2195" spans="1:11" ht="42.75" outlineLevel="2">
      <c r="A2195" s="32" t="s">
        <v>3235</v>
      </c>
      <c r="B2195" s="89" t="s">
        <v>5288</v>
      </c>
      <c r="C2195" s="42" t="s">
        <v>307</v>
      </c>
      <c r="D2195" s="45">
        <v>16</v>
      </c>
      <c r="E2195" s="65"/>
      <c r="F2195" s="103">
        <f t="shared" si="63"/>
        <v>0</v>
      </c>
      <c r="K2195" s="354"/>
    </row>
    <row r="2196" spans="1:11" ht="42.75" outlineLevel="2">
      <c r="A2196" s="32" t="s">
        <v>3236</v>
      </c>
      <c r="B2196" s="89" t="s">
        <v>5289</v>
      </c>
      <c r="C2196" s="42" t="s">
        <v>307</v>
      </c>
      <c r="D2196" s="45">
        <v>160</v>
      </c>
      <c r="E2196" s="65"/>
      <c r="F2196" s="103">
        <f t="shared" si="63"/>
        <v>0</v>
      </c>
      <c r="K2196" s="354"/>
    </row>
    <row r="2197" spans="1:11" ht="42.75" outlineLevel="2">
      <c r="A2197" s="32" t="s">
        <v>3237</v>
      </c>
      <c r="B2197" s="89" t="s">
        <v>5290</v>
      </c>
      <c r="C2197" s="42" t="s">
        <v>307</v>
      </c>
      <c r="D2197" s="45">
        <v>50</v>
      </c>
      <c r="E2197" s="65"/>
      <c r="F2197" s="103">
        <f t="shared" si="63"/>
        <v>0</v>
      </c>
      <c r="K2197" s="354"/>
    </row>
    <row r="2198" spans="1:11" ht="42.75" outlineLevel="2">
      <c r="A2198" s="32" t="s">
        <v>3238</v>
      </c>
      <c r="B2198" s="89" t="s">
        <v>5291</v>
      </c>
      <c r="C2198" s="42" t="s">
        <v>307</v>
      </c>
      <c r="D2198" s="45">
        <v>302</v>
      </c>
      <c r="E2198" s="65"/>
      <c r="F2198" s="103">
        <f t="shared" si="63"/>
        <v>0</v>
      </c>
      <c r="K2198" s="354"/>
    </row>
    <row r="2199" spans="1:11" ht="42.75" outlineLevel="2">
      <c r="A2199" s="32" t="s">
        <v>3239</v>
      </c>
      <c r="B2199" s="89" t="s">
        <v>5292</v>
      </c>
      <c r="C2199" s="42" t="s">
        <v>307</v>
      </c>
      <c r="D2199" s="45">
        <v>122</v>
      </c>
      <c r="E2199" s="65"/>
      <c r="F2199" s="103">
        <f t="shared" si="63"/>
        <v>0</v>
      </c>
      <c r="K2199" s="354"/>
    </row>
    <row r="2200" spans="1:11" ht="42.75" outlineLevel="2">
      <c r="A2200" s="32" t="s">
        <v>3240</v>
      </c>
      <c r="B2200" s="89" t="s">
        <v>5293</v>
      </c>
      <c r="C2200" s="42" t="s">
        <v>307</v>
      </c>
      <c r="D2200" s="45">
        <v>89</v>
      </c>
      <c r="E2200" s="65"/>
      <c r="F2200" s="103">
        <f t="shared" si="63"/>
        <v>0</v>
      </c>
      <c r="K2200" s="354"/>
    </row>
    <row r="2201" spans="1:11" ht="42.75" customHeight="1" outlineLevel="2">
      <c r="A2201" s="32" t="s">
        <v>4666</v>
      </c>
      <c r="B2201" s="89" t="s">
        <v>5294</v>
      </c>
      <c r="C2201" s="42" t="s">
        <v>556</v>
      </c>
      <c r="D2201" s="45">
        <v>1</v>
      </c>
      <c r="E2201" s="65"/>
      <c r="F2201" s="103">
        <f t="shared" si="63"/>
        <v>0</v>
      </c>
      <c r="K2201" s="354"/>
    </row>
    <row r="2202" spans="1:11" ht="20.100000000000001" customHeight="1" outlineLevel="2">
      <c r="A2202" s="53"/>
      <c r="B2202" s="238"/>
      <c r="C2202" s="42"/>
      <c r="D2202" s="45"/>
      <c r="E2202" s="65"/>
      <c r="F2202" s="103"/>
      <c r="K2202" s="354"/>
    </row>
    <row r="2203" spans="1:11" ht="20.100000000000001" customHeight="1" outlineLevel="2">
      <c r="A2203" s="53" t="s">
        <v>1994</v>
      </c>
      <c r="B2203" s="238" t="s">
        <v>4638</v>
      </c>
      <c r="C2203" s="42"/>
      <c r="D2203" s="45"/>
      <c r="E2203" s="65"/>
      <c r="F2203" s="103"/>
      <c r="K2203" s="354"/>
    </row>
    <row r="2204" spans="1:11" ht="42.75" outlineLevel="2">
      <c r="A2204" s="294" t="s">
        <v>3241</v>
      </c>
      <c r="B2204" s="89" t="s">
        <v>5295</v>
      </c>
      <c r="C2204" s="42" t="s">
        <v>556</v>
      </c>
      <c r="D2204" s="45">
        <v>1</v>
      </c>
      <c r="E2204" s="65"/>
      <c r="F2204" s="103">
        <f t="shared" si="63"/>
        <v>0</v>
      </c>
      <c r="K2204" s="354"/>
    </row>
    <row r="2205" spans="1:11" ht="42.75" outlineLevel="2">
      <c r="A2205" s="294" t="s">
        <v>3242</v>
      </c>
      <c r="B2205" s="89" t="s">
        <v>3243</v>
      </c>
      <c r="C2205" s="42" t="s">
        <v>556</v>
      </c>
      <c r="D2205" s="45">
        <v>1</v>
      </c>
      <c r="E2205" s="65"/>
      <c r="F2205" s="103">
        <f t="shared" si="63"/>
        <v>0</v>
      </c>
      <c r="K2205" s="354"/>
    </row>
    <row r="2206" spans="1:11" ht="20.100000000000001" customHeight="1" outlineLevel="2">
      <c r="A2206" s="53"/>
      <c r="B2206" s="238"/>
      <c r="C2206" s="42"/>
      <c r="D2206" s="45"/>
      <c r="E2206" s="65"/>
      <c r="F2206" s="103"/>
      <c r="K2206" s="354"/>
    </row>
    <row r="2207" spans="1:11" ht="20.100000000000001" customHeight="1" outlineLevel="2">
      <c r="A2207" s="53" t="s">
        <v>1995</v>
      </c>
      <c r="B2207" s="238" t="s">
        <v>4639</v>
      </c>
      <c r="C2207" s="42"/>
      <c r="D2207" s="45"/>
      <c r="E2207" s="65"/>
      <c r="F2207" s="103"/>
      <c r="K2207" s="354"/>
    </row>
    <row r="2208" spans="1:11" ht="42.75" outlineLevel="2">
      <c r="A2208" s="294" t="s">
        <v>3244</v>
      </c>
      <c r="B2208" s="89" t="s">
        <v>5296</v>
      </c>
      <c r="C2208" s="42" t="s">
        <v>556</v>
      </c>
      <c r="D2208" s="45">
        <v>1</v>
      </c>
      <c r="E2208" s="65"/>
      <c r="F2208" s="103">
        <f t="shared" si="63"/>
        <v>0</v>
      </c>
      <c r="K2208" s="354"/>
    </row>
    <row r="2209" spans="1:11" ht="42.75" outlineLevel="2">
      <c r="A2209" s="294" t="s">
        <v>3245</v>
      </c>
      <c r="B2209" s="89" t="s">
        <v>3246</v>
      </c>
      <c r="C2209" s="42" t="s">
        <v>556</v>
      </c>
      <c r="D2209" s="45">
        <v>1</v>
      </c>
      <c r="E2209" s="65"/>
      <c r="F2209" s="103">
        <f t="shared" si="63"/>
        <v>0</v>
      </c>
      <c r="K2209" s="354"/>
    </row>
    <row r="2210" spans="1:11" ht="42.75" outlineLevel="2">
      <c r="A2210" s="294" t="s">
        <v>3247</v>
      </c>
      <c r="B2210" s="89" t="s">
        <v>5297</v>
      </c>
      <c r="C2210" s="42" t="s">
        <v>2955</v>
      </c>
      <c r="D2210" s="45">
        <v>30</v>
      </c>
      <c r="E2210" s="65"/>
      <c r="F2210" s="103">
        <f t="shared" si="63"/>
        <v>0</v>
      </c>
      <c r="K2210" s="354"/>
    </row>
    <row r="2211" spans="1:11" ht="42.75" outlineLevel="2">
      <c r="A2211" s="294" t="s">
        <v>3248</v>
      </c>
      <c r="B2211" s="89" t="s">
        <v>3249</v>
      </c>
      <c r="C2211" s="42" t="s">
        <v>2956</v>
      </c>
      <c r="D2211" s="45">
        <v>88</v>
      </c>
      <c r="E2211" s="65"/>
      <c r="F2211" s="103">
        <f t="shared" si="63"/>
        <v>0</v>
      </c>
      <c r="K2211" s="354"/>
    </row>
    <row r="2212" spans="1:11" ht="28.5" outlineLevel="2">
      <c r="A2212" s="294" t="s">
        <v>3250</v>
      </c>
      <c r="B2212" s="89" t="s">
        <v>5298</v>
      </c>
      <c r="C2212" s="42" t="s">
        <v>556</v>
      </c>
      <c r="D2212" s="45">
        <v>1</v>
      </c>
      <c r="E2212" s="65"/>
      <c r="F2212" s="103">
        <f t="shared" si="63"/>
        <v>0</v>
      </c>
      <c r="K2212" s="354"/>
    </row>
    <row r="2213" spans="1:11" ht="28.5" outlineLevel="2">
      <c r="A2213" s="294" t="s">
        <v>3251</v>
      </c>
      <c r="B2213" s="89" t="s">
        <v>5299</v>
      </c>
      <c r="C2213" s="42" t="s">
        <v>556</v>
      </c>
      <c r="D2213" s="45">
        <v>1</v>
      </c>
      <c r="E2213" s="65"/>
      <c r="F2213" s="103">
        <f t="shared" si="63"/>
        <v>0</v>
      </c>
      <c r="K2213" s="354"/>
    </row>
    <row r="2214" spans="1:11" ht="20.100000000000001" customHeight="1" outlineLevel="2">
      <c r="A2214" s="53"/>
      <c r="B2214" s="238"/>
      <c r="C2214" s="42"/>
      <c r="D2214" s="45"/>
      <c r="E2214" s="65"/>
      <c r="F2214" s="103"/>
      <c r="K2214" s="354"/>
    </row>
    <row r="2215" spans="1:11" ht="20.100000000000001" customHeight="1" outlineLevel="2">
      <c r="A2215" s="53" t="s">
        <v>1996</v>
      </c>
      <c r="B2215" s="238" t="s">
        <v>4640</v>
      </c>
      <c r="C2215" s="42"/>
      <c r="D2215" s="45"/>
      <c r="E2215" s="65"/>
      <c r="F2215" s="103"/>
      <c r="K2215" s="354"/>
    </row>
    <row r="2216" spans="1:11" ht="28.5" outlineLevel="2">
      <c r="A2216" s="294" t="s">
        <v>3252</v>
      </c>
      <c r="B2216" s="89" t="s">
        <v>5300</v>
      </c>
      <c r="C2216" s="42" t="s">
        <v>73</v>
      </c>
      <c r="D2216" s="45">
        <v>20090</v>
      </c>
      <c r="E2216" s="65"/>
      <c r="F2216" s="103">
        <f t="shared" si="63"/>
        <v>0</v>
      </c>
      <c r="K2216" s="354"/>
    </row>
    <row r="2217" spans="1:11" ht="42.75" outlineLevel="2">
      <c r="A2217" s="294" t="s">
        <v>3253</v>
      </c>
      <c r="B2217" s="89" t="s">
        <v>5301</v>
      </c>
      <c r="C2217" s="42" t="s">
        <v>73</v>
      </c>
      <c r="D2217" s="45">
        <v>3790</v>
      </c>
      <c r="E2217" s="65"/>
      <c r="F2217" s="103">
        <f t="shared" si="63"/>
        <v>0</v>
      </c>
      <c r="K2217" s="354"/>
    </row>
    <row r="2218" spans="1:11" ht="28.5" outlineLevel="2">
      <c r="A2218" s="294" t="s">
        <v>3254</v>
      </c>
      <c r="B2218" s="89" t="s">
        <v>5302</v>
      </c>
      <c r="C2218" s="42" t="s">
        <v>556</v>
      </c>
      <c r="D2218" s="45">
        <v>500</v>
      </c>
      <c r="E2218" s="65"/>
      <c r="F2218" s="103">
        <f t="shared" si="63"/>
        <v>0</v>
      </c>
      <c r="K2218" s="354"/>
    </row>
    <row r="2219" spans="1:11" ht="20.100000000000001" customHeight="1" outlineLevel="2">
      <c r="A2219" s="53"/>
      <c r="B2219" s="238"/>
      <c r="C2219" s="42"/>
      <c r="D2219" s="45"/>
      <c r="E2219" s="65"/>
      <c r="F2219" s="103"/>
      <c r="K2219" s="354"/>
    </row>
    <row r="2220" spans="1:11" ht="20.100000000000001" customHeight="1" outlineLevel="2">
      <c r="A2220" s="53" t="s">
        <v>1997</v>
      </c>
      <c r="B2220" s="238" t="s">
        <v>4641</v>
      </c>
      <c r="C2220" s="42"/>
      <c r="D2220" s="45"/>
      <c r="E2220" s="65"/>
      <c r="F2220" s="103"/>
      <c r="K2220" s="354"/>
    </row>
    <row r="2221" spans="1:11" ht="57" outlineLevel="2">
      <c r="A2221" s="294" t="s">
        <v>3255</v>
      </c>
      <c r="B2221" s="89" t="s">
        <v>5303</v>
      </c>
      <c r="C2221" s="42" t="s">
        <v>73</v>
      </c>
      <c r="D2221" s="45">
        <v>19290</v>
      </c>
      <c r="E2221" s="65"/>
      <c r="F2221" s="103">
        <f t="shared" si="63"/>
        <v>0</v>
      </c>
      <c r="K2221" s="354"/>
    </row>
    <row r="2222" spans="1:11" ht="85.5" outlineLevel="2">
      <c r="A2222" s="294" t="s">
        <v>3256</v>
      </c>
      <c r="B2222" s="89" t="s">
        <v>5304</v>
      </c>
      <c r="C2222" s="42" t="s">
        <v>556</v>
      </c>
      <c r="D2222" s="45">
        <v>18587</v>
      </c>
      <c r="E2222" s="65"/>
      <c r="F2222" s="103">
        <f t="shared" si="63"/>
        <v>0</v>
      </c>
      <c r="K2222" s="354"/>
    </row>
    <row r="2223" spans="1:11" ht="20.100000000000001" customHeight="1" outlineLevel="2">
      <c r="A2223" s="294" t="s">
        <v>3257</v>
      </c>
      <c r="B2223" s="89" t="s">
        <v>5305</v>
      </c>
      <c r="C2223" s="42" t="s">
        <v>307</v>
      </c>
      <c r="D2223" s="45">
        <v>6000</v>
      </c>
      <c r="E2223" s="65"/>
      <c r="F2223" s="103">
        <f t="shared" si="63"/>
        <v>0</v>
      </c>
      <c r="K2223" s="354"/>
    </row>
    <row r="2224" spans="1:11" ht="20.100000000000001" customHeight="1" outlineLevel="2">
      <c r="A2224" s="294" t="s">
        <v>3258</v>
      </c>
      <c r="B2224" s="89" t="s">
        <v>5306</v>
      </c>
      <c r="C2224" s="42" t="s">
        <v>307</v>
      </c>
      <c r="D2224" s="45">
        <v>350</v>
      </c>
      <c r="E2224" s="65"/>
      <c r="F2224" s="103">
        <f t="shared" si="63"/>
        <v>0</v>
      </c>
      <c r="K2224" s="354"/>
    </row>
    <row r="2225" spans="1:11" ht="20.100000000000001" customHeight="1" outlineLevel="2">
      <c r="A2225" s="294" t="s">
        <v>3259</v>
      </c>
      <c r="B2225" s="89" t="s">
        <v>5307</v>
      </c>
      <c r="C2225" s="42" t="s">
        <v>73</v>
      </c>
      <c r="D2225" s="45">
        <v>1500</v>
      </c>
      <c r="E2225" s="65"/>
      <c r="F2225" s="103">
        <f t="shared" si="63"/>
        <v>0</v>
      </c>
      <c r="K2225" s="354"/>
    </row>
    <row r="2226" spans="1:11" ht="20.100000000000001" customHeight="1" outlineLevel="1">
      <c r="A2226" s="32"/>
      <c r="B2226" s="237"/>
      <c r="C2226" s="6"/>
      <c r="D2226" s="65"/>
      <c r="E2226" s="65"/>
      <c r="F2226" s="103"/>
      <c r="K2226" s="354"/>
    </row>
    <row r="2227" spans="1:11" ht="20.100000000000001" customHeight="1" outlineLevel="1">
      <c r="A2227" s="108" t="s">
        <v>1998</v>
      </c>
      <c r="B2227" s="240" t="s">
        <v>2055</v>
      </c>
      <c r="C2227" s="139"/>
      <c r="D2227" s="100"/>
      <c r="E2227" s="100"/>
      <c r="F2227" s="110">
        <f>SUBTOTAL(9,F2228:F2263)</f>
        <v>0</v>
      </c>
      <c r="G2227" s="483" t="s">
        <v>3070</v>
      </c>
      <c r="H2227" s="460">
        <f>+F2227</f>
        <v>0</v>
      </c>
      <c r="K2227" s="354"/>
    </row>
    <row r="2228" spans="1:11" ht="20.100000000000001" customHeight="1" outlineLevel="2">
      <c r="A2228" s="53" t="s">
        <v>1999</v>
      </c>
      <c r="B2228" s="238" t="s">
        <v>555</v>
      </c>
      <c r="C2228" s="24"/>
      <c r="D2228" s="64"/>
      <c r="E2228" s="105"/>
      <c r="F2228" s="103"/>
      <c r="K2228" s="354"/>
    </row>
    <row r="2229" spans="1:11" ht="42.75" outlineLevel="2">
      <c r="A2229" s="32" t="s">
        <v>2000</v>
      </c>
      <c r="B2229" s="242" t="s">
        <v>5308</v>
      </c>
      <c r="C2229" s="24" t="s">
        <v>556</v>
      </c>
      <c r="D2229" s="64">
        <v>8</v>
      </c>
      <c r="E2229" s="196"/>
      <c r="F2229" s="103">
        <f>TRUNC(E2229*D2229,2)</f>
        <v>0</v>
      </c>
      <c r="K2229" s="354"/>
    </row>
    <row r="2230" spans="1:11" ht="42.75" outlineLevel="2">
      <c r="A2230" s="32" t="s">
        <v>2001</v>
      </c>
      <c r="B2230" s="242" t="s">
        <v>5309</v>
      </c>
      <c r="C2230" s="24" t="s">
        <v>556</v>
      </c>
      <c r="D2230" s="64">
        <v>3</v>
      </c>
      <c r="E2230" s="196"/>
      <c r="F2230" s="103">
        <f t="shared" ref="F2230:F2235" si="64">TRUNC(E2230*D2230,2)</f>
        <v>0</v>
      </c>
      <c r="K2230" s="354"/>
    </row>
    <row r="2231" spans="1:11" ht="42.75" outlineLevel="2">
      <c r="A2231" s="32" t="s">
        <v>2002</v>
      </c>
      <c r="B2231" s="242" t="s">
        <v>5310</v>
      </c>
      <c r="C2231" s="24" t="s">
        <v>556</v>
      </c>
      <c r="D2231" s="64">
        <v>45</v>
      </c>
      <c r="E2231" s="196"/>
      <c r="F2231" s="103">
        <f t="shared" si="64"/>
        <v>0</v>
      </c>
      <c r="K2231" s="354"/>
    </row>
    <row r="2232" spans="1:11" ht="42.75" outlineLevel="2">
      <c r="A2232" s="32" t="s">
        <v>2003</v>
      </c>
      <c r="B2232" s="242" t="s">
        <v>5311</v>
      </c>
      <c r="C2232" s="24" t="s">
        <v>556</v>
      </c>
      <c r="D2232" s="64">
        <v>56</v>
      </c>
      <c r="E2232" s="196"/>
      <c r="F2232" s="103">
        <f t="shared" si="64"/>
        <v>0</v>
      </c>
      <c r="K2232" s="354"/>
    </row>
    <row r="2233" spans="1:11" ht="42.75" outlineLevel="2">
      <c r="A2233" s="32" t="s">
        <v>2004</v>
      </c>
      <c r="B2233" s="242" t="s">
        <v>5312</v>
      </c>
      <c r="C2233" s="24" t="s">
        <v>554</v>
      </c>
      <c r="D2233" s="64">
        <v>6</v>
      </c>
      <c r="E2233" s="196"/>
      <c r="F2233" s="103">
        <f t="shared" si="64"/>
        <v>0</v>
      </c>
      <c r="K2233" s="354"/>
    </row>
    <row r="2234" spans="1:11" ht="42.75" outlineLevel="2">
      <c r="A2234" s="32" t="s">
        <v>2005</v>
      </c>
      <c r="B2234" s="242" t="s">
        <v>5313</v>
      </c>
      <c r="C2234" s="24" t="s">
        <v>556</v>
      </c>
      <c r="D2234" s="64">
        <v>2</v>
      </c>
      <c r="E2234" s="196"/>
      <c r="F2234" s="103">
        <f t="shared" si="64"/>
        <v>0</v>
      </c>
      <c r="K2234" s="354"/>
    </row>
    <row r="2235" spans="1:11" ht="42.75" outlineLevel="2">
      <c r="A2235" s="32" t="s">
        <v>2006</v>
      </c>
      <c r="B2235" s="242" t="s">
        <v>5314</v>
      </c>
      <c r="C2235" s="24" t="s">
        <v>556</v>
      </c>
      <c r="D2235" s="64">
        <v>1</v>
      </c>
      <c r="E2235" s="196"/>
      <c r="F2235" s="103">
        <f t="shared" si="64"/>
        <v>0</v>
      </c>
      <c r="K2235" s="354"/>
    </row>
    <row r="2236" spans="1:11" ht="42.75" outlineLevel="2">
      <c r="A2236" s="32" t="s">
        <v>2007</v>
      </c>
      <c r="B2236" s="242" t="s">
        <v>5315</v>
      </c>
      <c r="C2236" s="24" t="s">
        <v>556</v>
      </c>
      <c r="D2236" s="64">
        <v>15</v>
      </c>
      <c r="E2236" s="196"/>
      <c r="F2236" s="103">
        <f t="shared" ref="F2236:F2241" si="65">TRUNC(E2236*D2236,2)</f>
        <v>0</v>
      </c>
      <c r="K2236" s="354"/>
    </row>
    <row r="2237" spans="1:11" ht="28.5" outlineLevel="2">
      <c r="A2237" s="32" t="s">
        <v>2008</v>
      </c>
      <c r="B2237" s="242" t="s">
        <v>5316</v>
      </c>
      <c r="C2237" s="24" t="s">
        <v>556</v>
      </c>
      <c r="D2237" s="64">
        <v>2</v>
      </c>
      <c r="E2237" s="196"/>
      <c r="F2237" s="103">
        <f t="shared" si="65"/>
        <v>0</v>
      </c>
      <c r="K2237" s="354"/>
    </row>
    <row r="2238" spans="1:11" ht="42.75" outlineLevel="2">
      <c r="A2238" s="32" t="s">
        <v>2009</v>
      </c>
      <c r="B2238" s="242" t="s">
        <v>5317</v>
      </c>
      <c r="C2238" s="24" t="s">
        <v>556</v>
      </c>
      <c r="D2238" s="64">
        <v>2</v>
      </c>
      <c r="E2238" s="196"/>
      <c r="F2238" s="103">
        <f t="shared" si="65"/>
        <v>0</v>
      </c>
      <c r="K2238" s="354"/>
    </row>
    <row r="2239" spans="1:11" ht="42.75" outlineLevel="2">
      <c r="A2239" s="32" t="s">
        <v>2010</v>
      </c>
      <c r="B2239" s="242" t="s">
        <v>5318</v>
      </c>
      <c r="C2239" s="24" t="s">
        <v>556</v>
      </c>
      <c r="D2239" s="64">
        <v>3</v>
      </c>
      <c r="E2239" s="196"/>
      <c r="F2239" s="103">
        <f t="shared" si="65"/>
        <v>0</v>
      </c>
      <c r="K2239" s="354"/>
    </row>
    <row r="2240" spans="1:11" ht="42.75" outlineLevel="2">
      <c r="A2240" s="32" t="s">
        <v>2011</v>
      </c>
      <c r="B2240" s="242" t="s">
        <v>5319</v>
      </c>
      <c r="C2240" s="24" t="s">
        <v>556</v>
      </c>
      <c r="D2240" s="64">
        <v>2</v>
      </c>
      <c r="E2240" s="196"/>
      <c r="F2240" s="103">
        <f t="shared" si="65"/>
        <v>0</v>
      </c>
      <c r="K2240" s="354"/>
    </row>
    <row r="2241" spans="1:11" ht="42.75" outlineLevel="2">
      <c r="A2241" s="32" t="s">
        <v>2012</v>
      </c>
      <c r="B2241" s="242" t="s">
        <v>5320</v>
      </c>
      <c r="C2241" s="24" t="s">
        <v>556</v>
      </c>
      <c r="D2241" s="64">
        <v>1</v>
      </c>
      <c r="E2241" s="196"/>
      <c r="F2241" s="103">
        <f t="shared" si="65"/>
        <v>0</v>
      </c>
      <c r="K2241" s="354"/>
    </row>
    <row r="2242" spans="1:11" ht="20.100000000000001" customHeight="1" outlineLevel="2">
      <c r="A2242" s="32"/>
      <c r="B2242" s="242"/>
      <c r="C2242" s="24"/>
      <c r="D2242" s="64"/>
      <c r="E2242" s="196"/>
      <c r="F2242" s="103"/>
      <c r="K2242" s="354"/>
    </row>
    <row r="2243" spans="1:11" ht="20.100000000000001" customHeight="1" outlineLevel="2">
      <c r="A2243" s="53" t="s">
        <v>2013</v>
      </c>
      <c r="B2243" s="238" t="s">
        <v>1919</v>
      </c>
      <c r="C2243" s="24"/>
      <c r="D2243" s="64"/>
      <c r="E2243" s="196"/>
      <c r="F2243" s="103"/>
      <c r="K2243" s="354"/>
    </row>
    <row r="2244" spans="1:11" ht="42.75" outlineLevel="2">
      <c r="A2244" s="32" t="s">
        <v>2014</v>
      </c>
      <c r="B2244" s="242" t="s">
        <v>5321</v>
      </c>
      <c r="C2244" s="24" t="s">
        <v>556</v>
      </c>
      <c r="D2244" s="64">
        <v>1852</v>
      </c>
      <c r="E2244" s="196"/>
      <c r="F2244" s="103">
        <f>TRUNC(E2244*D2244,2)</f>
        <v>0</v>
      </c>
      <c r="K2244" s="354"/>
    </row>
    <row r="2245" spans="1:11" ht="42.75" outlineLevel="2">
      <c r="A2245" s="32" t="s">
        <v>2015</v>
      </c>
      <c r="B2245" s="242" t="s">
        <v>5322</v>
      </c>
      <c r="C2245" s="24" t="s">
        <v>556</v>
      </c>
      <c r="D2245" s="64">
        <v>1546</v>
      </c>
      <c r="E2245" s="196"/>
      <c r="F2245" s="103">
        <f>TRUNC(E2245*D2245,2)</f>
        <v>0</v>
      </c>
      <c r="K2245" s="354"/>
    </row>
    <row r="2246" spans="1:11" ht="42.75" outlineLevel="2">
      <c r="A2246" s="32" t="s">
        <v>2016</v>
      </c>
      <c r="B2246" s="242" t="s">
        <v>5323</v>
      </c>
      <c r="C2246" s="24" t="s">
        <v>556</v>
      </c>
      <c r="D2246" s="64">
        <v>79</v>
      </c>
      <c r="E2246" s="196"/>
      <c r="F2246" s="103">
        <f>TRUNC(E2246*D2246,2)</f>
        <v>0</v>
      </c>
      <c r="K2246" s="354"/>
    </row>
    <row r="2247" spans="1:11" ht="42.75" outlineLevel="2">
      <c r="A2247" s="32" t="s">
        <v>2017</v>
      </c>
      <c r="B2247" s="242" t="s">
        <v>5324</v>
      </c>
      <c r="C2247" s="24" t="s">
        <v>556</v>
      </c>
      <c r="D2247" s="64">
        <v>33</v>
      </c>
      <c r="E2247" s="196"/>
      <c r="F2247" s="103">
        <f>TRUNC(E2247*D2247,2)</f>
        <v>0</v>
      </c>
      <c r="K2247" s="354"/>
    </row>
    <row r="2248" spans="1:11" ht="42.75" outlineLevel="2">
      <c r="A2248" s="32" t="s">
        <v>2018</v>
      </c>
      <c r="B2248" s="242" t="s">
        <v>5325</v>
      </c>
      <c r="C2248" s="24" t="s">
        <v>556</v>
      </c>
      <c r="D2248" s="64">
        <v>16</v>
      </c>
      <c r="E2248" s="196"/>
      <c r="F2248" s="103">
        <f>TRUNC(E2248*D2248,2)</f>
        <v>0</v>
      </c>
      <c r="K2248" s="354"/>
    </row>
    <row r="2249" spans="1:11" ht="20.100000000000001" customHeight="1" outlineLevel="2">
      <c r="A2249" s="32"/>
      <c r="B2249" s="242"/>
      <c r="C2249" s="24"/>
      <c r="D2249" s="64"/>
      <c r="E2249" s="196"/>
      <c r="F2249" s="103"/>
      <c r="K2249" s="354"/>
    </row>
    <row r="2250" spans="1:11" ht="20.100000000000001" customHeight="1" outlineLevel="2">
      <c r="A2250" s="53" t="s">
        <v>2019</v>
      </c>
      <c r="B2250" s="246" t="s">
        <v>2054</v>
      </c>
      <c r="C2250" s="24"/>
      <c r="D2250" s="64"/>
      <c r="E2250" s="196"/>
      <c r="F2250" s="103"/>
      <c r="K2250" s="354"/>
    </row>
    <row r="2251" spans="1:11" ht="42.75" outlineLevel="2">
      <c r="A2251" s="32" t="s">
        <v>2020</v>
      </c>
      <c r="B2251" s="242" t="s">
        <v>5326</v>
      </c>
      <c r="C2251" s="24" t="s">
        <v>556</v>
      </c>
      <c r="D2251" s="64">
        <v>1</v>
      </c>
      <c r="E2251" s="196"/>
      <c r="F2251" s="103">
        <f>TRUNC(E2251*D2251,2)</f>
        <v>0</v>
      </c>
      <c r="K2251" s="354"/>
    </row>
    <row r="2252" spans="1:11" ht="20.100000000000001" customHeight="1" outlineLevel="2">
      <c r="A2252" s="32"/>
      <c r="B2252" s="242"/>
      <c r="C2252" s="24"/>
      <c r="D2252" s="64"/>
      <c r="E2252" s="196"/>
      <c r="F2252" s="103"/>
      <c r="K2252" s="354"/>
    </row>
    <row r="2253" spans="1:11" ht="20.100000000000001" customHeight="1" outlineLevel="2">
      <c r="A2253" s="53" t="s">
        <v>2021</v>
      </c>
      <c r="B2253" s="246" t="s">
        <v>600</v>
      </c>
      <c r="C2253" s="24"/>
      <c r="D2253" s="64"/>
      <c r="E2253" s="196"/>
      <c r="F2253" s="103"/>
      <c r="K2253" s="354"/>
    </row>
    <row r="2254" spans="1:11" ht="42.75" outlineLevel="2">
      <c r="A2254" s="32" t="s">
        <v>2022</v>
      </c>
      <c r="B2254" s="242" t="s">
        <v>5327</v>
      </c>
      <c r="C2254" s="24" t="s">
        <v>73</v>
      </c>
      <c r="D2254" s="64">
        <v>7667.92</v>
      </c>
      <c r="E2254" s="196"/>
      <c r="F2254" s="103">
        <f>TRUNC(E2254*D2254,2)</f>
        <v>0</v>
      </c>
      <c r="K2254" s="354"/>
    </row>
    <row r="2255" spans="1:11" ht="42.75" outlineLevel="2">
      <c r="A2255" s="32" t="s">
        <v>2023</v>
      </c>
      <c r="B2255" s="242" t="s">
        <v>5328</v>
      </c>
      <c r="C2255" s="24" t="s">
        <v>73</v>
      </c>
      <c r="D2255" s="64">
        <v>2520</v>
      </c>
      <c r="E2255" s="196"/>
      <c r="F2255" s="103">
        <f>TRUNC(E2255*D2255,2)</f>
        <v>0</v>
      </c>
      <c r="K2255" s="354"/>
    </row>
    <row r="2256" spans="1:11" ht="42.75" outlineLevel="2">
      <c r="A2256" s="32" t="s">
        <v>2024</v>
      </c>
      <c r="B2256" s="242" t="s">
        <v>5329</v>
      </c>
      <c r="C2256" s="24" t="s">
        <v>556</v>
      </c>
      <c r="D2256" s="64">
        <v>16</v>
      </c>
      <c r="E2256" s="196"/>
      <c r="F2256" s="103">
        <f>TRUNC(E2256*D2256,2)</f>
        <v>0</v>
      </c>
      <c r="K2256" s="354"/>
    </row>
    <row r="2257" spans="1:11" ht="20.100000000000001" customHeight="1" outlineLevel="2">
      <c r="A2257" s="32"/>
      <c r="B2257" s="33"/>
      <c r="C2257" s="44"/>
      <c r="D2257" s="40"/>
      <c r="E2257" s="196"/>
      <c r="F2257" s="103"/>
      <c r="K2257" s="354"/>
    </row>
    <row r="2258" spans="1:11" ht="20.100000000000001" customHeight="1" outlineLevel="2">
      <c r="A2258" s="53" t="s">
        <v>2025</v>
      </c>
      <c r="B2258" s="238" t="s">
        <v>1815</v>
      </c>
      <c r="C2258" s="24"/>
      <c r="D2258" s="64"/>
      <c r="E2258" s="196"/>
      <c r="F2258" s="103"/>
      <c r="K2258" s="354"/>
    </row>
    <row r="2259" spans="1:11" ht="57" outlineLevel="2">
      <c r="A2259" s="32" t="s">
        <v>2026</v>
      </c>
      <c r="B2259" s="239" t="s">
        <v>5330</v>
      </c>
      <c r="C2259" s="24" t="s">
        <v>592</v>
      </c>
      <c r="D2259" s="64">
        <v>15</v>
      </c>
      <c r="E2259" s="196"/>
      <c r="F2259" s="103">
        <f>TRUNC(E2259*D2259,2)</f>
        <v>0</v>
      </c>
      <c r="K2259" s="354"/>
    </row>
    <row r="2260" spans="1:11" ht="28.5" outlineLevel="2">
      <c r="A2260" s="32" t="s">
        <v>2027</v>
      </c>
      <c r="B2260" s="239" t="s">
        <v>5331</v>
      </c>
      <c r="C2260" s="24" t="s">
        <v>556</v>
      </c>
      <c r="D2260" s="64">
        <v>1</v>
      </c>
      <c r="E2260" s="196"/>
      <c r="F2260" s="103">
        <f>TRUNC(E2260*D2260,2)</f>
        <v>0</v>
      </c>
      <c r="K2260" s="354"/>
    </row>
    <row r="2261" spans="1:11" ht="28.5" outlineLevel="2">
      <c r="A2261" s="32" t="s">
        <v>2028</v>
      </c>
      <c r="B2261" s="239" t="s">
        <v>923</v>
      </c>
      <c r="C2261" s="24" t="s">
        <v>556</v>
      </c>
      <c r="D2261" s="64">
        <v>1</v>
      </c>
      <c r="E2261" s="196"/>
      <c r="F2261" s="103">
        <f>TRUNC(E2261*D2261,2)</f>
        <v>0</v>
      </c>
      <c r="K2261" s="354"/>
    </row>
    <row r="2262" spans="1:11" ht="28.5" outlineLevel="2">
      <c r="A2262" s="32" t="s">
        <v>2029</v>
      </c>
      <c r="B2262" s="239" t="s">
        <v>5332</v>
      </c>
      <c r="C2262" s="24" t="s">
        <v>556</v>
      </c>
      <c r="D2262" s="64">
        <v>1</v>
      </c>
      <c r="E2262" s="196"/>
      <c r="F2262" s="103">
        <f>TRUNC(E2262*D2262,2)</f>
        <v>0</v>
      </c>
      <c r="K2262" s="354"/>
    </row>
    <row r="2263" spans="1:11" ht="20.100000000000001" customHeight="1" outlineLevel="1">
      <c r="A2263" s="2"/>
      <c r="B2263" s="216"/>
      <c r="C2263" s="6"/>
      <c r="D2263" s="65"/>
      <c r="E2263" s="65"/>
      <c r="F2263" s="103"/>
      <c r="K2263" s="354"/>
    </row>
    <row r="2264" spans="1:11" ht="20.100000000000001" customHeight="1" outlineLevel="1">
      <c r="A2264" s="108" t="s">
        <v>2030</v>
      </c>
      <c r="B2264" s="144" t="s">
        <v>2056</v>
      </c>
      <c r="C2264" s="141"/>
      <c r="D2264" s="142"/>
      <c r="E2264" s="100"/>
      <c r="F2264" s="110">
        <f>SUBTOTAL(9,F2265:F2289)</f>
        <v>0</v>
      </c>
      <c r="G2264" s="483" t="s">
        <v>3070</v>
      </c>
      <c r="H2264" s="460">
        <f>+F2264</f>
        <v>0</v>
      </c>
      <c r="K2264" s="354"/>
    </row>
    <row r="2265" spans="1:11" ht="20.100000000000001" customHeight="1" outlineLevel="2">
      <c r="A2265" s="53" t="s">
        <v>2031</v>
      </c>
      <c r="B2265" s="238" t="s">
        <v>2057</v>
      </c>
      <c r="C2265" s="24"/>
      <c r="D2265" s="64"/>
      <c r="E2265" s="105"/>
      <c r="F2265" s="103"/>
      <c r="K2265" s="354"/>
    </row>
    <row r="2266" spans="1:11" ht="107.25" customHeight="1" outlineLevel="2">
      <c r="A2266" s="32" t="s">
        <v>2032</v>
      </c>
      <c r="B2266" s="239" t="s">
        <v>5333</v>
      </c>
      <c r="C2266" s="24" t="s">
        <v>556</v>
      </c>
      <c r="D2266" s="64">
        <v>1</v>
      </c>
      <c r="E2266" s="105"/>
      <c r="F2266" s="103">
        <f>TRUNC(E2266*D2266,2)</f>
        <v>0</v>
      </c>
      <c r="K2266" s="354"/>
    </row>
    <row r="2267" spans="1:11" ht="99.75" outlineLevel="2">
      <c r="A2267" s="32" t="s">
        <v>2033</v>
      </c>
      <c r="B2267" s="239" t="s">
        <v>5334</v>
      </c>
      <c r="C2267" s="24" t="s">
        <v>556</v>
      </c>
      <c r="D2267" s="64">
        <v>1</v>
      </c>
      <c r="E2267" s="105"/>
      <c r="F2267" s="103">
        <f>TRUNC(E2267*D2267,2)</f>
        <v>0</v>
      </c>
      <c r="K2267" s="354"/>
    </row>
    <row r="2268" spans="1:11" ht="114" outlineLevel="2">
      <c r="A2268" s="32" t="s">
        <v>2034</v>
      </c>
      <c r="B2268" s="239" t="s">
        <v>5335</v>
      </c>
      <c r="C2268" s="24" t="s">
        <v>556</v>
      </c>
      <c r="D2268" s="64">
        <v>2</v>
      </c>
      <c r="E2268" s="105"/>
      <c r="F2268" s="103">
        <f>TRUNC(E2268*D2268,2)</f>
        <v>0</v>
      </c>
      <c r="K2268" s="354"/>
    </row>
    <row r="2269" spans="1:11" ht="57" outlineLevel="2">
      <c r="A2269" s="32" t="s">
        <v>2035</v>
      </c>
      <c r="B2269" s="239" t="s">
        <v>5336</v>
      </c>
      <c r="C2269" s="42" t="s">
        <v>556</v>
      </c>
      <c r="D2269" s="64">
        <v>2</v>
      </c>
      <c r="E2269" s="105"/>
      <c r="F2269" s="103">
        <f>TRUNC(E2269*D2269,2)</f>
        <v>0</v>
      </c>
      <c r="K2269" s="354"/>
    </row>
    <row r="2270" spans="1:11" ht="20.100000000000001" customHeight="1" outlineLevel="2">
      <c r="A2270" s="32"/>
      <c r="B2270" s="239"/>
      <c r="C2270" s="24"/>
      <c r="D2270" s="64"/>
      <c r="E2270" s="105"/>
      <c r="F2270" s="103"/>
      <c r="K2270" s="354"/>
    </row>
    <row r="2271" spans="1:11" ht="20.100000000000001" customHeight="1" outlineLevel="2">
      <c r="A2271" s="53" t="s">
        <v>2036</v>
      </c>
      <c r="B2271" s="238" t="s">
        <v>2058</v>
      </c>
      <c r="C2271" s="42"/>
      <c r="D2271" s="64"/>
      <c r="E2271" s="105"/>
      <c r="F2271" s="103"/>
      <c r="K2271" s="354"/>
    </row>
    <row r="2272" spans="1:11" ht="28.5" outlineLevel="2">
      <c r="A2272" s="32" t="s">
        <v>2037</v>
      </c>
      <c r="B2272" s="239" t="s">
        <v>557</v>
      </c>
      <c r="C2272" s="42" t="s">
        <v>556</v>
      </c>
      <c r="D2272" s="64">
        <v>2</v>
      </c>
      <c r="E2272" s="105"/>
      <c r="F2272" s="103">
        <f>TRUNC(E2272*D2272,2)</f>
        <v>0</v>
      </c>
      <c r="K2272" s="354"/>
    </row>
    <row r="2273" spans="1:14" ht="71.25" outlineLevel="2">
      <c r="A2273" s="32" t="s">
        <v>2038</v>
      </c>
      <c r="B2273" s="239" t="s">
        <v>5337</v>
      </c>
      <c r="C2273" s="42" t="s">
        <v>556</v>
      </c>
      <c r="D2273" s="64">
        <v>2</v>
      </c>
      <c r="E2273" s="105"/>
      <c r="F2273" s="103">
        <f>TRUNC(E2273*D2273,2)</f>
        <v>0</v>
      </c>
      <c r="K2273" s="354"/>
    </row>
    <row r="2274" spans="1:14" ht="20.100000000000001" customHeight="1" outlineLevel="2">
      <c r="A2274" s="32"/>
      <c r="B2274" s="239"/>
      <c r="C2274" s="42"/>
      <c r="D2274" s="64"/>
      <c r="E2274" s="105"/>
      <c r="F2274" s="103"/>
      <c r="K2274" s="354"/>
    </row>
    <row r="2275" spans="1:14" ht="20.100000000000001" customHeight="1" outlineLevel="2">
      <c r="A2275" s="53" t="s">
        <v>2039</v>
      </c>
      <c r="B2275" s="238" t="s">
        <v>2059</v>
      </c>
      <c r="C2275" s="42"/>
      <c r="D2275" s="64"/>
      <c r="E2275" s="105"/>
      <c r="F2275" s="103"/>
      <c r="K2275" s="354"/>
    </row>
    <row r="2276" spans="1:14" ht="71.25" outlineLevel="2">
      <c r="A2276" s="32" t="s">
        <v>2040</v>
      </c>
      <c r="B2276" s="239" t="s">
        <v>558</v>
      </c>
      <c r="C2276" s="42" t="s">
        <v>556</v>
      </c>
      <c r="D2276" s="64">
        <v>1</v>
      </c>
      <c r="E2276" s="105"/>
      <c r="F2276" s="103">
        <f t="shared" ref="F2276:F2283" si="66">TRUNC(E2276*D2276,2)</f>
        <v>0</v>
      </c>
      <c r="K2276" s="354"/>
    </row>
    <row r="2277" spans="1:14" ht="42.75" outlineLevel="2">
      <c r="A2277" s="32" t="s">
        <v>2041</v>
      </c>
      <c r="B2277" s="239" t="s">
        <v>559</v>
      </c>
      <c r="C2277" s="42" t="s">
        <v>556</v>
      </c>
      <c r="D2277" s="64">
        <v>1</v>
      </c>
      <c r="E2277" s="105"/>
      <c r="F2277" s="103">
        <f t="shared" si="66"/>
        <v>0</v>
      </c>
      <c r="K2277" s="354"/>
    </row>
    <row r="2278" spans="1:14" ht="42.75" outlineLevel="2">
      <c r="A2278" s="32" t="s">
        <v>2042</v>
      </c>
      <c r="B2278" s="239" t="s">
        <v>560</v>
      </c>
      <c r="C2278" s="42" t="s">
        <v>556</v>
      </c>
      <c r="D2278" s="64">
        <v>1</v>
      </c>
      <c r="E2278" s="105"/>
      <c r="F2278" s="103">
        <f t="shared" si="66"/>
        <v>0</v>
      </c>
      <c r="K2278" s="354"/>
    </row>
    <row r="2279" spans="1:14" s="454" customFormat="1" ht="57" outlineLevel="2">
      <c r="A2279" s="32" t="s">
        <v>2043</v>
      </c>
      <c r="B2279" s="239" t="s">
        <v>561</v>
      </c>
      <c r="C2279" s="42" t="s">
        <v>556</v>
      </c>
      <c r="D2279" s="64">
        <v>1</v>
      </c>
      <c r="E2279" s="105"/>
      <c r="F2279" s="103">
        <f t="shared" si="66"/>
        <v>0</v>
      </c>
      <c r="G2279" s="453"/>
      <c r="K2279" s="354"/>
      <c r="M2279" s="555"/>
      <c r="N2279" s="555"/>
    </row>
    <row r="2280" spans="1:14" s="454" customFormat="1" ht="42.75" outlineLevel="2">
      <c r="A2280" s="32" t="s">
        <v>2959</v>
      </c>
      <c r="B2280" s="239" t="s">
        <v>5338</v>
      </c>
      <c r="C2280" s="42" t="s">
        <v>2955</v>
      </c>
      <c r="D2280" s="64">
        <v>30</v>
      </c>
      <c r="E2280" s="105"/>
      <c r="F2280" s="103">
        <f t="shared" si="66"/>
        <v>0</v>
      </c>
      <c r="G2280" s="453"/>
      <c r="K2280" s="354"/>
      <c r="M2280" s="555"/>
      <c r="N2280" s="555"/>
    </row>
    <row r="2281" spans="1:14" s="454" customFormat="1" ht="28.5" outlineLevel="2">
      <c r="A2281" s="32" t="s">
        <v>2960</v>
      </c>
      <c r="B2281" s="239" t="s">
        <v>2957</v>
      </c>
      <c r="C2281" s="42" t="s">
        <v>2956</v>
      </c>
      <c r="D2281" s="64">
        <v>80</v>
      </c>
      <c r="E2281" s="105"/>
      <c r="F2281" s="103">
        <f t="shared" si="66"/>
        <v>0</v>
      </c>
      <c r="G2281" s="453"/>
      <c r="K2281" s="354"/>
      <c r="M2281" s="555"/>
      <c r="N2281" s="555"/>
    </row>
    <row r="2282" spans="1:14" s="454" customFormat="1" ht="28.5" outlineLevel="2">
      <c r="A2282" s="32" t="s">
        <v>2961</v>
      </c>
      <c r="B2282" s="239" t="s">
        <v>2958</v>
      </c>
      <c r="C2282" s="42" t="s">
        <v>556</v>
      </c>
      <c r="D2282" s="64">
        <v>1</v>
      </c>
      <c r="E2282" s="105"/>
      <c r="F2282" s="103">
        <f t="shared" si="66"/>
        <v>0</v>
      </c>
      <c r="G2282" s="453"/>
      <c r="K2282" s="354"/>
      <c r="M2282" s="555"/>
      <c r="N2282" s="555"/>
    </row>
    <row r="2283" spans="1:14" s="454" customFormat="1" ht="28.5" outlineLevel="2">
      <c r="A2283" s="32" t="s">
        <v>2962</v>
      </c>
      <c r="B2283" s="239" t="s">
        <v>5339</v>
      </c>
      <c r="C2283" s="42" t="s">
        <v>556</v>
      </c>
      <c r="D2283" s="64">
        <v>1</v>
      </c>
      <c r="E2283" s="105"/>
      <c r="F2283" s="103">
        <f t="shared" si="66"/>
        <v>0</v>
      </c>
      <c r="G2283" s="453"/>
      <c r="K2283" s="354"/>
      <c r="M2283" s="555"/>
      <c r="N2283" s="555"/>
    </row>
    <row r="2284" spans="1:14" ht="20.100000000000001" customHeight="1" outlineLevel="2">
      <c r="A2284" s="32"/>
      <c r="B2284" s="239"/>
      <c r="C2284" s="42"/>
      <c r="D2284" s="64"/>
      <c r="E2284" s="105"/>
      <c r="F2284" s="103"/>
      <c r="K2284" s="354"/>
    </row>
    <row r="2285" spans="1:14" ht="20.100000000000001" customHeight="1" outlineLevel="2">
      <c r="A2285" s="53" t="s">
        <v>2044</v>
      </c>
      <c r="B2285" s="238" t="s">
        <v>2060</v>
      </c>
      <c r="C2285" s="42"/>
      <c r="D2285" s="64"/>
      <c r="E2285" s="105"/>
      <c r="F2285" s="103"/>
      <c r="K2285" s="354"/>
    </row>
    <row r="2286" spans="1:14" ht="42.75" outlineLevel="2">
      <c r="A2286" s="32" t="s">
        <v>2045</v>
      </c>
      <c r="B2286" s="239" t="s">
        <v>562</v>
      </c>
      <c r="C2286" s="42" t="s">
        <v>556</v>
      </c>
      <c r="D2286" s="64">
        <v>1</v>
      </c>
      <c r="E2286" s="105"/>
      <c r="F2286" s="103">
        <f>TRUNC(E2286*D2286,2)</f>
        <v>0</v>
      </c>
      <c r="K2286" s="354"/>
    </row>
    <row r="2287" spans="1:14" ht="42.75" outlineLevel="2">
      <c r="A2287" s="32" t="s">
        <v>2046</v>
      </c>
      <c r="B2287" s="239" t="s">
        <v>563</v>
      </c>
      <c r="C2287" s="42" t="s">
        <v>556</v>
      </c>
      <c r="D2287" s="64">
        <v>1</v>
      </c>
      <c r="E2287" s="105"/>
      <c r="F2287" s="103">
        <f>TRUNC(E2287*D2287,2)</f>
        <v>0</v>
      </c>
      <c r="K2287" s="354"/>
    </row>
    <row r="2288" spans="1:14" ht="42.75" outlineLevel="2">
      <c r="A2288" s="32" t="s">
        <v>2047</v>
      </c>
      <c r="B2288" s="239" t="s">
        <v>564</v>
      </c>
      <c r="C2288" s="42" t="s">
        <v>556</v>
      </c>
      <c r="D2288" s="64">
        <v>1</v>
      </c>
      <c r="E2288" s="105"/>
      <c r="F2288" s="103">
        <f>TRUNC(E2288*D2288,2)</f>
        <v>0</v>
      </c>
      <c r="K2288" s="354"/>
    </row>
    <row r="2289" spans="1:11" ht="42.75" outlineLevel="2">
      <c r="A2289" s="32" t="s">
        <v>2048</v>
      </c>
      <c r="B2289" s="239" t="s">
        <v>565</v>
      </c>
      <c r="C2289" s="42" t="s">
        <v>556</v>
      </c>
      <c r="D2289" s="64">
        <v>1</v>
      </c>
      <c r="E2289" s="105"/>
      <c r="F2289" s="103">
        <f>TRUNC(E2289*D2289,2)</f>
        <v>0</v>
      </c>
      <c r="K2289" s="354"/>
    </row>
    <row r="2290" spans="1:11" ht="19.5" customHeight="1" outlineLevel="1">
      <c r="A2290" s="32"/>
      <c r="B2290" s="239"/>
      <c r="C2290" s="42"/>
      <c r="D2290" s="64"/>
      <c r="E2290" s="105"/>
      <c r="F2290" s="103"/>
      <c r="K2290" s="354"/>
    </row>
    <row r="2291" spans="1:11" ht="20.100000000000001" customHeight="1" outlineLevel="1">
      <c r="A2291" s="162" t="s">
        <v>2929</v>
      </c>
      <c r="B2291" s="202" t="s">
        <v>2963</v>
      </c>
      <c r="C2291" s="199"/>
      <c r="D2291" s="200"/>
      <c r="E2291" s="174"/>
      <c r="F2291" s="201">
        <f>SUBTOTAL(9,F2292:F2316)</f>
        <v>0</v>
      </c>
      <c r="G2291" s="483" t="s">
        <v>3070</v>
      </c>
      <c r="H2291" s="460">
        <f>+F2291</f>
        <v>0</v>
      </c>
      <c r="K2291" s="354"/>
    </row>
    <row r="2292" spans="1:11" ht="20.100000000000001" customHeight="1" outlineLevel="2">
      <c r="A2292" s="188" t="s">
        <v>2930</v>
      </c>
      <c r="B2292" s="238" t="s">
        <v>555</v>
      </c>
      <c r="C2292" s="42"/>
      <c r="D2292" s="195"/>
      <c r="E2292" s="196"/>
      <c r="F2292" s="197"/>
      <c r="K2292" s="354"/>
    </row>
    <row r="2293" spans="1:11" ht="42.75" outlineLevel="2">
      <c r="A2293" s="165" t="s">
        <v>2931</v>
      </c>
      <c r="B2293" s="239" t="s">
        <v>5340</v>
      </c>
      <c r="C2293" s="42" t="s">
        <v>554</v>
      </c>
      <c r="D2293" s="195">
        <v>234</v>
      </c>
      <c r="E2293" s="196"/>
      <c r="F2293" s="197">
        <f t="shared" ref="F2293:F2298" si="67">TRUNC(E2293*D2293,2)</f>
        <v>0</v>
      </c>
      <c r="K2293" s="354"/>
    </row>
    <row r="2294" spans="1:11" ht="42.75" outlineLevel="2">
      <c r="A2294" s="165" t="s">
        <v>2932</v>
      </c>
      <c r="B2294" s="239" t="s">
        <v>5341</v>
      </c>
      <c r="C2294" s="42" t="s">
        <v>554</v>
      </c>
      <c r="D2294" s="195">
        <v>11</v>
      </c>
      <c r="E2294" s="196"/>
      <c r="F2294" s="197">
        <f t="shared" si="67"/>
        <v>0</v>
      </c>
      <c r="K2294" s="354"/>
    </row>
    <row r="2295" spans="1:11" ht="42.75" outlineLevel="2">
      <c r="A2295" s="165" t="s">
        <v>2933</v>
      </c>
      <c r="B2295" s="239" t="s">
        <v>5342</v>
      </c>
      <c r="C2295" s="42" t="s">
        <v>556</v>
      </c>
      <c r="D2295" s="195">
        <v>245</v>
      </c>
      <c r="E2295" s="196"/>
      <c r="F2295" s="197">
        <f t="shared" si="67"/>
        <v>0</v>
      </c>
      <c r="K2295" s="354"/>
    </row>
    <row r="2296" spans="1:11" ht="42.75" outlineLevel="2">
      <c r="A2296" s="165" t="s">
        <v>2934</v>
      </c>
      <c r="B2296" s="239" t="s">
        <v>2935</v>
      </c>
      <c r="C2296" s="42" t="s">
        <v>556</v>
      </c>
      <c r="D2296" s="195">
        <v>3</v>
      </c>
      <c r="E2296" s="196"/>
      <c r="F2296" s="197">
        <f t="shared" si="67"/>
        <v>0</v>
      </c>
      <c r="K2296" s="354"/>
    </row>
    <row r="2297" spans="1:11" ht="42.75" outlineLevel="2">
      <c r="A2297" s="165" t="s">
        <v>2936</v>
      </c>
      <c r="B2297" s="239" t="s">
        <v>5343</v>
      </c>
      <c r="C2297" s="24" t="s">
        <v>556</v>
      </c>
      <c r="D2297" s="195">
        <v>2</v>
      </c>
      <c r="E2297" s="196"/>
      <c r="F2297" s="197">
        <f t="shared" si="67"/>
        <v>0</v>
      </c>
      <c r="K2297" s="354"/>
    </row>
    <row r="2298" spans="1:11" ht="42.75" outlineLevel="2">
      <c r="A2298" s="165" t="s">
        <v>2937</v>
      </c>
      <c r="B2298" s="239" t="s">
        <v>5344</v>
      </c>
      <c r="C2298" s="24" t="s">
        <v>556</v>
      </c>
      <c r="D2298" s="195">
        <v>38</v>
      </c>
      <c r="E2298" s="196"/>
      <c r="F2298" s="197">
        <f t="shared" si="67"/>
        <v>0</v>
      </c>
      <c r="K2298" s="354"/>
    </row>
    <row r="2299" spans="1:11" ht="42.75" outlineLevel="2">
      <c r="A2299" s="165" t="s">
        <v>2938</v>
      </c>
      <c r="B2299" s="248" t="s">
        <v>5345</v>
      </c>
      <c r="C2299" s="24" t="s">
        <v>556</v>
      </c>
      <c r="D2299" s="195">
        <v>7</v>
      </c>
      <c r="E2299" s="196"/>
      <c r="F2299" s="197">
        <f>TRUNC(E2299*D2299,2)</f>
        <v>0</v>
      </c>
      <c r="K2299" s="354"/>
    </row>
    <row r="2300" spans="1:11" ht="28.5" outlineLevel="2">
      <c r="A2300" s="165" t="s">
        <v>2939</v>
      </c>
      <c r="B2300" s="248" t="s">
        <v>5346</v>
      </c>
      <c r="C2300" s="24" t="s">
        <v>556</v>
      </c>
      <c r="D2300" s="195">
        <v>1</v>
      </c>
      <c r="E2300" s="196"/>
      <c r="F2300" s="197">
        <f>TRUNC(E2300*D2300,2)</f>
        <v>0</v>
      </c>
      <c r="K2300" s="354"/>
    </row>
    <row r="2301" spans="1:11" ht="20.100000000000001" customHeight="1" outlineLevel="2">
      <c r="A2301" s="32"/>
      <c r="B2301" s="239"/>
      <c r="C2301" s="42"/>
      <c r="D2301" s="64"/>
      <c r="E2301" s="105"/>
      <c r="F2301" s="103"/>
      <c r="K2301" s="354"/>
    </row>
    <row r="2302" spans="1:11" ht="20.100000000000001" customHeight="1" outlineLevel="2">
      <c r="A2302" s="188" t="s">
        <v>2940</v>
      </c>
      <c r="B2302" s="246" t="s">
        <v>1815</v>
      </c>
      <c r="C2302" s="24"/>
      <c r="D2302" s="195"/>
      <c r="E2302" s="196"/>
      <c r="F2302" s="197"/>
      <c r="K2302" s="354"/>
    </row>
    <row r="2303" spans="1:11" ht="28.5" outlineLevel="2">
      <c r="A2303" s="165" t="s">
        <v>2941</v>
      </c>
      <c r="B2303" s="242" t="s">
        <v>2942</v>
      </c>
      <c r="C2303" s="24" t="s">
        <v>556</v>
      </c>
      <c r="D2303" s="195">
        <v>1</v>
      </c>
      <c r="E2303" s="196"/>
      <c r="F2303" s="197">
        <f t="shared" ref="F2303:F2308" si="68">TRUNC(E2303*D2303,2)</f>
        <v>0</v>
      </c>
      <c r="K2303" s="354"/>
    </row>
    <row r="2304" spans="1:11" ht="28.5" outlineLevel="2">
      <c r="A2304" s="165" t="s">
        <v>2943</v>
      </c>
      <c r="B2304" s="239" t="s">
        <v>2944</v>
      </c>
      <c r="C2304" s="24" t="s">
        <v>556</v>
      </c>
      <c r="D2304" s="195">
        <v>1</v>
      </c>
      <c r="E2304" s="196"/>
      <c r="F2304" s="197">
        <f t="shared" si="68"/>
        <v>0</v>
      </c>
      <c r="K2304" s="354"/>
    </row>
    <row r="2305" spans="1:11" ht="28.5" outlineLevel="2">
      <c r="A2305" s="165" t="s">
        <v>2945</v>
      </c>
      <c r="B2305" s="239" t="s">
        <v>5347</v>
      </c>
      <c r="C2305" s="42" t="s">
        <v>592</v>
      </c>
      <c r="D2305" s="195">
        <v>15</v>
      </c>
      <c r="E2305" s="196"/>
      <c r="F2305" s="197">
        <f t="shared" si="68"/>
        <v>0</v>
      </c>
      <c r="K2305" s="354"/>
    </row>
    <row r="2306" spans="1:11" ht="28.5" outlineLevel="2">
      <c r="A2306" s="165" t="s">
        <v>2946</v>
      </c>
      <c r="B2306" s="239" t="s">
        <v>5348</v>
      </c>
      <c r="C2306" s="24" t="s">
        <v>556</v>
      </c>
      <c r="D2306" s="195">
        <v>1</v>
      </c>
      <c r="E2306" s="196"/>
      <c r="F2306" s="197">
        <f t="shared" si="68"/>
        <v>0</v>
      </c>
      <c r="K2306" s="354"/>
    </row>
    <row r="2307" spans="1:11" ht="28.5" outlineLevel="2">
      <c r="A2307" s="165" t="s">
        <v>2947</v>
      </c>
      <c r="B2307" s="239" t="s">
        <v>5349</v>
      </c>
      <c r="C2307" s="42" t="s">
        <v>556</v>
      </c>
      <c r="D2307" s="195">
        <v>1</v>
      </c>
      <c r="E2307" s="196"/>
      <c r="F2307" s="197">
        <f t="shared" si="68"/>
        <v>0</v>
      </c>
      <c r="K2307" s="354"/>
    </row>
    <row r="2308" spans="1:11" ht="28.5" outlineLevel="2">
      <c r="A2308" s="165" t="s">
        <v>2948</v>
      </c>
      <c r="B2308" s="239" t="s">
        <v>5350</v>
      </c>
      <c r="C2308" s="42" t="s">
        <v>556</v>
      </c>
      <c r="D2308" s="195">
        <v>1</v>
      </c>
      <c r="E2308" s="196"/>
      <c r="F2308" s="197">
        <f t="shared" si="68"/>
        <v>0</v>
      </c>
      <c r="K2308" s="354"/>
    </row>
    <row r="2309" spans="1:11" ht="20.100000000000001" customHeight="1" outlineLevel="2">
      <c r="A2309" s="32"/>
      <c r="B2309" s="239"/>
      <c r="C2309" s="42"/>
      <c r="D2309" s="64"/>
      <c r="E2309" s="105"/>
      <c r="F2309" s="103"/>
      <c r="K2309" s="354"/>
    </row>
    <row r="2310" spans="1:11" ht="20.100000000000001" customHeight="1" outlineLevel="2">
      <c r="A2310" s="188" t="s">
        <v>2949</v>
      </c>
      <c r="B2310" s="238" t="s">
        <v>1919</v>
      </c>
      <c r="C2310" s="42"/>
      <c r="D2310" s="195"/>
      <c r="E2310" s="196"/>
      <c r="F2310" s="197"/>
      <c r="K2310" s="354"/>
    </row>
    <row r="2311" spans="1:11" ht="57" outlineLevel="2">
      <c r="A2311" s="165" t="s">
        <v>2950</v>
      </c>
      <c r="B2311" s="239" t="s">
        <v>5351</v>
      </c>
      <c r="C2311" s="42" t="s">
        <v>554</v>
      </c>
      <c r="D2311" s="195">
        <v>140</v>
      </c>
      <c r="E2311" s="196"/>
      <c r="F2311" s="197">
        <f>TRUNC(E2311*D2311,2)</f>
        <v>0</v>
      </c>
      <c r="K2311" s="354"/>
    </row>
    <row r="2312" spans="1:11" ht="57" outlineLevel="2">
      <c r="A2312" s="165" t="s">
        <v>2951</v>
      </c>
      <c r="B2312" s="239" t="s">
        <v>5352</v>
      </c>
      <c r="C2312" s="42" t="s">
        <v>554</v>
      </c>
      <c r="D2312" s="195">
        <v>106</v>
      </c>
      <c r="E2312" s="196"/>
      <c r="F2312" s="197">
        <f>TRUNC(E2312*D2312,2)</f>
        <v>0</v>
      </c>
      <c r="K2312" s="354"/>
    </row>
    <row r="2313" spans="1:11" ht="42.75" outlineLevel="2">
      <c r="A2313" s="165" t="s">
        <v>2952</v>
      </c>
      <c r="B2313" s="239" t="s">
        <v>5353</v>
      </c>
      <c r="C2313" s="24" t="s">
        <v>556</v>
      </c>
      <c r="D2313" s="195">
        <v>185</v>
      </c>
      <c r="E2313" s="196"/>
      <c r="F2313" s="197">
        <f>TRUNC(E2313*D2313,2)</f>
        <v>0</v>
      </c>
      <c r="K2313" s="354"/>
    </row>
    <row r="2314" spans="1:11" ht="42.75" outlineLevel="2">
      <c r="A2314" s="165" t="s">
        <v>2953</v>
      </c>
      <c r="B2314" s="239" t="s">
        <v>5354</v>
      </c>
      <c r="C2314" s="24" t="s">
        <v>556</v>
      </c>
      <c r="D2314" s="195">
        <v>11</v>
      </c>
      <c r="E2314" s="196"/>
      <c r="F2314" s="197">
        <f>TRUNC(E2314*D2314,2)</f>
        <v>0</v>
      </c>
      <c r="K2314" s="354"/>
    </row>
    <row r="2315" spans="1:11" ht="57" outlineLevel="2">
      <c r="A2315" s="165" t="s">
        <v>2954</v>
      </c>
      <c r="B2315" s="239" t="s">
        <v>5355</v>
      </c>
      <c r="C2315" s="42" t="s">
        <v>556</v>
      </c>
      <c r="D2315" s="195">
        <v>196</v>
      </c>
      <c r="E2315" s="196"/>
      <c r="F2315" s="197">
        <f>TRUNC(E2315*D2315,2)</f>
        <v>0</v>
      </c>
      <c r="K2315" s="354"/>
    </row>
    <row r="2316" spans="1:11" ht="20.100000000000001" customHeight="1">
      <c r="A2316" s="2"/>
      <c r="B2316" s="216"/>
      <c r="C2316" s="6"/>
      <c r="D2316" s="65"/>
      <c r="E2316" s="65"/>
      <c r="F2316" s="103"/>
      <c r="K2316" s="354"/>
    </row>
    <row r="2317" spans="1:11" ht="20.100000000000001" customHeight="1">
      <c r="A2317" s="48">
        <v>10</v>
      </c>
      <c r="B2317" s="236" t="s">
        <v>309</v>
      </c>
      <c r="C2317" s="49"/>
      <c r="D2317" s="66"/>
      <c r="E2317" s="66"/>
      <c r="F2317" s="98">
        <f>SUBTOTAL(9,F2318:F2489)</f>
        <v>0</v>
      </c>
      <c r="G2317" s="453" t="s">
        <v>3586</v>
      </c>
      <c r="H2317" s="458">
        <f>SUM(H2318:H2479)</f>
        <v>0</v>
      </c>
      <c r="I2317" s="454" t="b">
        <f>H2317=F2317</f>
        <v>1</v>
      </c>
      <c r="K2317" s="354"/>
    </row>
    <row r="2318" spans="1:11" ht="20.100000000000001" customHeight="1" outlineLevel="1">
      <c r="A2318" s="2"/>
      <c r="B2318" s="216"/>
      <c r="C2318" s="6"/>
      <c r="D2318" s="65"/>
      <c r="E2318" s="65"/>
      <c r="F2318" s="103"/>
      <c r="H2318" s="454"/>
      <c r="K2318" s="354"/>
    </row>
    <row r="2319" spans="1:11" ht="20.100000000000001" customHeight="1" outlineLevel="1">
      <c r="A2319" s="145" t="s">
        <v>104</v>
      </c>
      <c r="B2319" s="116" t="s">
        <v>594</v>
      </c>
      <c r="C2319" s="146"/>
      <c r="D2319" s="147"/>
      <c r="E2319" s="138"/>
      <c r="F2319" s="110">
        <f>SUBTOTAL(9,F2320:F2444)</f>
        <v>0</v>
      </c>
      <c r="G2319" s="453" t="s">
        <v>3586</v>
      </c>
      <c r="H2319" s="460">
        <f>+F2319</f>
        <v>0</v>
      </c>
      <c r="I2319" s="454"/>
      <c r="K2319" s="354"/>
    </row>
    <row r="2320" spans="1:11" ht="42.75" outlineLevel="2">
      <c r="A2320" s="32" t="s">
        <v>106</v>
      </c>
      <c r="B2320" s="148" t="s">
        <v>4830</v>
      </c>
      <c r="C2320" s="31" t="s">
        <v>307</v>
      </c>
      <c r="D2320" s="67">
        <v>30</v>
      </c>
      <c r="E2320" s="105"/>
      <c r="F2320" s="103">
        <f>TRUNC(E2320*D2320,2)</f>
        <v>0</v>
      </c>
      <c r="K2320" s="354"/>
    </row>
    <row r="2321" spans="1:11" ht="42.75" outlineLevel="2">
      <c r="A2321" s="32" t="s">
        <v>108</v>
      </c>
      <c r="B2321" s="148" t="s">
        <v>4831</v>
      </c>
      <c r="C2321" s="31" t="s">
        <v>73</v>
      </c>
      <c r="D2321" s="67">
        <v>128</v>
      </c>
      <c r="E2321" s="105"/>
      <c r="F2321" s="103">
        <f t="shared" ref="F2321:F2384" si="69">TRUNC(E2321*D2321,2)</f>
        <v>0</v>
      </c>
      <c r="K2321" s="354"/>
    </row>
    <row r="2322" spans="1:11" ht="42.75" outlineLevel="2">
      <c r="A2322" s="32" t="s">
        <v>110</v>
      </c>
      <c r="B2322" s="148" t="s">
        <v>4832</v>
      </c>
      <c r="C2322" s="31" t="s">
        <v>307</v>
      </c>
      <c r="D2322" s="67">
        <v>7</v>
      </c>
      <c r="E2322" s="105"/>
      <c r="F2322" s="103">
        <f t="shared" si="69"/>
        <v>0</v>
      </c>
      <c r="K2322" s="354"/>
    </row>
    <row r="2323" spans="1:11" ht="42.75" outlineLevel="2">
      <c r="A2323" s="32" t="s">
        <v>112</v>
      </c>
      <c r="B2323" s="148" t="s">
        <v>4833</v>
      </c>
      <c r="C2323" s="31" t="s">
        <v>307</v>
      </c>
      <c r="D2323" s="67">
        <v>7</v>
      </c>
      <c r="E2323" s="105"/>
      <c r="F2323" s="103">
        <f t="shared" si="69"/>
        <v>0</v>
      </c>
      <c r="K2323" s="354"/>
    </row>
    <row r="2324" spans="1:11" ht="42.75" outlineLevel="2">
      <c r="A2324" s="32" t="s">
        <v>2061</v>
      </c>
      <c r="B2324" s="148" t="s">
        <v>4834</v>
      </c>
      <c r="C2324" s="31" t="s">
        <v>307</v>
      </c>
      <c r="D2324" s="67">
        <v>7</v>
      </c>
      <c r="E2324" s="105"/>
      <c r="F2324" s="103">
        <f t="shared" si="69"/>
        <v>0</v>
      </c>
      <c r="K2324" s="354"/>
    </row>
    <row r="2325" spans="1:11" ht="42.75" outlineLevel="2">
      <c r="A2325" s="32" t="s">
        <v>2062</v>
      </c>
      <c r="B2325" s="148" t="s">
        <v>4835</v>
      </c>
      <c r="C2325" s="31" t="s">
        <v>307</v>
      </c>
      <c r="D2325" s="67">
        <v>7</v>
      </c>
      <c r="E2325" s="105"/>
      <c r="F2325" s="103">
        <f t="shared" si="69"/>
        <v>0</v>
      </c>
      <c r="K2325" s="354"/>
    </row>
    <row r="2326" spans="1:11" ht="42.75" outlineLevel="2">
      <c r="A2326" s="32" t="s">
        <v>2063</v>
      </c>
      <c r="B2326" s="148" t="s">
        <v>4836</v>
      </c>
      <c r="C2326" s="31" t="s">
        <v>307</v>
      </c>
      <c r="D2326" s="67">
        <v>7</v>
      </c>
      <c r="E2326" s="105"/>
      <c r="F2326" s="103">
        <f t="shared" si="69"/>
        <v>0</v>
      </c>
      <c r="K2326" s="354"/>
    </row>
    <row r="2327" spans="1:11" ht="42.75" outlineLevel="2">
      <c r="A2327" s="32" t="s">
        <v>2064</v>
      </c>
      <c r="B2327" s="148" t="s">
        <v>4837</v>
      </c>
      <c r="C2327" s="31" t="s">
        <v>307</v>
      </c>
      <c r="D2327" s="67">
        <v>7</v>
      </c>
      <c r="E2327" s="105"/>
      <c r="F2327" s="103">
        <f t="shared" si="69"/>
        <v>0</v>
      </c>
      <c r="K2327" s="354"/>
    </row>
    <row r="2328" spans="1:11" ht="42.75" outlineLevel="2">
      <c r="A2328" s="32" t="s">
        <v>2065</v>
      </c>
      <c r="B2328" s="148" t="s">
        <v>4838</v>
      </c>
      <c r="C2328" s="31" t="s">
        <v>307</v>
      </c>
      <c r="D2328" s="67">
        <v>3</v>
      </c>
      <c r="E2328" s="105"/>
      <c r="F2328" s="103">
        <f t="shared" si="69"/>
        <v>0</v>
      </c>
      <c r="K2328" s="354"/>
    </row>
    <row r="2329" spans="1:11" ht="42.75" outlineLevel="2">
      <c r="A2329" s="32" t="s">
        <v>2066</v>
      </c>
      <c r="B2329" s="148" t="s">
        <v>4839</v>
      </c>
      <c r="C2329" s="31" t="s">
        <v>307</v>
      </c>
      <c r="D2329" s="67">
        <v>7</v>
      </c>
      <c r="E2329" s="105"/>
      <c r="F2329" s="103">
        <f t="shared" si="69"/>
        <v>0</v>
      </c>
      <c r="K2329" s="354"/>
    </row>
    <row r="2330" spans="1:11" ht="42.75" outlineLevel="2">
      <c r="A2330" s="32" t="s">
        <v>2067</v>
      </c>
      <c r="B2330" s="148" t="s">
        <v>4840</v>
      </c>
      <c r="C2330" s="31" t="s">
        <v>73</v>
      </c>
      <c r="D2330" s="67">
        <v>250</v>
      </c>
      <c r="E2330" s="105"/>
      <c r="F2330" s="103">
        <f t="shared" si="69"/>
        <v>0</v>
      </c>
      <c r="K2330" s="354"/>
    </row>
    <row r="2331" spans="1:11" ht="42.75" outlineLevel="2">
      <c r="A2331" s="32" t="s">
        <v>2068</v>
      </c>
      <c r="B2331" s="148" t="s">
        <v>4841</v>
      </c>
      <c r="C2331" s="31" t="s">
        <v>307</v>
      </c>
      <c r="D2331" s="67">
        <v>10</v>
      </c>
      <c r="E2331" s="105"/>
      <c r="F2331" s="103">
        <f t="shared" si="69"/>
        <v>0</v>
      </c>
      <c r="K2331" s="354"/>
    </row>
    <row r="2332" spans="1:11" ht="42.75" outlineLevel="2">
      <c r="A2332" s="32" t="s">
        <v>2069</v>
      </c>
      <c r="B2332" s="148" t="s">
        <v>4842</v>
      </c>
      <c r="C2332" s="31" t="s">
        <v>307</v>
      </c>
      <c r="D2332" s="67">
        <v>10</v>
      </c>
      <c r="E2332" s="105"/>
      <c r="F2332" s="103">
        <f t="shared" si="69"/>
        <v>0</v>
      </c>
      <c r="K2332" s="354"/>
    </row>
    <row r="2333" spans="1:11" ht="42.75" outlineLevel="2">
      <c r="A2333" s="32" t="s">
        <v>2070</v>
      </c>
      <c r="B2333" s="148" t="s">
        <v>4843</v>
      </c>
      <c r="C2333" s="31" t="s">
        <v>307</v>
      </c>
      <c r="D2333" s="67">
        <v>10</v>
      </c>
      <c r="E2333" s="105"/>
      <c r="F2333" s="103">
        <f t="shared" si="69"/>
        <v>0</v>
      </c>
      <c r="K2333" s="354"/>
    </row>
    <row r="2334" spans="1:11" ht="42.75" outlineLevel="2">
      <c r="A2334" s="32" t="s">
        <v>2071</v>
      </c>
      <c r="B2334" s="148" t="s">
        <v>4844</v>
      </c>
      <c r="C2334" s="31" t="s">
        <v>307</v>
      </c>
      <c r="D2334" s="67">
        <v>10</v>
      </c>
      <c r="E2334" s="105"/>
      <c r="F2334" s="103">
        <f t="shared" si="69"/>
        <v>0</v>
      </c>
      <c r="K2334" s="354"/>
    </row>
    <row r="2335" spans="1:11" ht="42.75" outlineLevel="2">
      <c r="A2335" s="32" t="s">
        <v>2072</v>
      </c>
      <c r="B2335" s="148" t="s">
        <v>4845</v>
      </c>
      <c r="C2335" s="31" t="s">
        <v>307</v>
      </c>
      <c r="D2335" s="67">
        <v>10</v>
      </c>
      <c r="E2335" s="105"/>
      <c r="F2335" s="103">
        <f t="shared" si="69"/>
        <v>0</v>
      </c>
      <c r="K2335" s="354"/>
    </row>
    <row r="2336" spans="1:11" ht="42.75" outlineLevel="2">
      <c r="A2336" s="32" t="s">
        <v>2073</v>
      </c>
      <c r="B2336" s="148" t="s">
        <v>4846</v>
      </c>
      <c r="C2336" s="31" t="s">
        <v>307</v>
      </c>
      <c r="D2336" s="67">
        <v>10</v>
      </c>
      <c r="E2336" s="105"/>
      <c r="F2336" s="103">
        <f t="shared" si="69"/>
        <v>0</v>
      </c>
      <c r="K2336" s="354"/>
    </row>
    <row r="2337" spans="1:11" ht="42.75" outlineLevel="2">
      <c r="A2337" s="32" t="s">
        <v>2074</v>
      </c>
      <c r="B2337" s="148" t="s">
        <v>4847</v>
      </c>
      <c r="C2337" s="31" t="s">
        <v>307</v>
      </c>
      <c r="D2337" s="67">
        <v>3</v>
      </c>
      <c r="E2337" s="105"/>
      <c r="F2337" s="103">
        <f t="shared" si="69"/>
        <v>0</v>
      </c>
      <c r="K2337" s="354"/>
    </row>
    <row r="2338" spans="1:11" ht="42.75" outlineLevel="2">
      <c r="A2338" s="32" t="s">
        <v>2075</v>
      </c>
      <c r="B2338" s="148" t="s">
        <v>4848</v>
      </c>
      <c r="C2338" s="31" t="s">
        <v>307</v>
      </c>
      <c r="D2338" s="67">
        <v>10</v>
      </c>
      <c r="E2338" s="105"/>
      <c r="F2338" s="103">
        <f t="shared" si="69"/>
        <v>0</v>
      </c>
      <c r="K2338" s="354"/>
    </row>
    <row r="2339" spans="1:11" ht="42.75" outlineLevel="2">
      <c r="A2339" s="32" t="s">
        <v>2076</v>
      </c>
      <c r="B2339" s="148" t="s">
        <v>4849</v>
      </c>
      <c r="C2339" s="31" t="s">
        <v>73</v>
      </c>
      <c r="D2339" s="67">
        <v>300</v>
      </c>
      <c r="E2339" s="105"/>
      <c r="F2339" s="103">
        <f t="shared" si="69"/>
        <v>0</v>
      </c>
      <c r="K2339" s="354"/>
    </row>
    <row r="2340" spans="1:11" ht="42.75" outlineLevel="2">
      <c r="A2340" s="32" t="s">
        <v>2077</v>
      </c>
      <c r="B2340" s="148" t="s">
        <v>4850</v>
      </c>
      <c r="C2340" s="31" t="s">
        <v>307</v>
      </c>
      <c r="D2340" s="67">
        <v>10</v>
      </c>
      <c r="E2340" s="105"/>
      <c r="F2340" s="103">
        <f t="shared" si="69"/>
        <v>0</v>
      </c>
      <c r="K2340" s="354"/>
    </row>
    <row r="2341" spans="1:11" ht="42.75" outlineLevel="2">
      <c r="A2341" s="32" t="s">
        <v>2078</v>
      </c>
      <c r="B2341" s="148" t="s">
        <v>4851</v>
      </c>
      <c r="C2341" s="31" t="s">
        <v>307</v>
      </c>
      <c r="D2341" s="67">
        <v>20</v>
      </c>
      <c r="E2341" s="105"/>
      <c r="F2341" s="103">
        <f t="shared" si="69"/>
        <v>0</v>
      </c>
      <c r="K2341" s="354"/>
    </row>
    <row r="2342" spans="1:11" ht="42.75" outlineLevel="2">
      <c r="A2342" s="32" t="s">
        <v>2079</v>
      </c>
      <c r="B2342" s="148" t="s">
        <v>4852</v>
      </c>
      <c r="C2342" s="31" t="s">
        <v>307</v>
      </c>
      <c r="D2342" s="67">
        <v>10</v>
      </c>
      <c r="E2342" s="105"/>
      <c r="F2342" s="103">
        <f t="shared" si="69"/>
        <v>0</v>
      </c>
      <c r="K2342" s="354"/>
    </row>
    <row r="2343" spans="1:11" ht="42.75" outlineLevel="2">
      <c r="A2343" s="32" t="s">
        <v>2080</v>
      </c>
      <c r="B2343" s="148" t="s">
        <v>4853</v>
      </c>
      <c r="C2343" s="31" t="s">
        <v>307</v>
      </c>
      <c r="D2343" s="67">
        <v>10</v>
      </c>
      <c r="E2343" s="105"/>
      <c r="F2343" s="103">
        <f t="shared" si="69"/>
        <v>0</v>
      </c>
      <c r="K2343" s="354"/>
    </row>
    <row r="2344" spans="1:11" ht="42.75" outlineLevel="2">
      <c r="A2344" s="32" t="s">
        <v>2081</v>
      </c>
      <c r="B2344" s="148" t="s">
        <v>4854</v>
      </c>
      <c r="C2344" s="31" t="s">
        <v>307</v>
      </c>
      <c r="D2344" s="67">
        <v>10</v>
      </c>
      <c r="E2344" s="105"/>
      <c r="F2344" s="103">
        <f t="shared" si="69"/>
        <v>0</v>
      </c>
      <c r="K2344" s="354"/>
    </row>
    <row r="2345" spans="1:11" ht="42.75" outlineLevel="2">
      <c r="A2345" s="32" t="s">
        <v>2082</v>
      </c>
      <c r="B2345" s="148" t="s">
        <v>4855</v>
      </c>
      <c r="C2345" s="31" t="s">
        <v>307</v>
      </c>
      <c r="D2345" s="67">
        <v>10</v>
      </c>
      <c r="E2345" s="105"/>
      <c r="F2345" s="103">
        <f t="shared" si="69"/>
        <v>0</v>
      </c>
      <c r="K2345" s="354"/>
    </row>
    <row r="2346" spans="1:11" ht="42.75" outlineLevel="2">
      <c r="A2346" s="32" t="s">
        <v>2083</v>
      </c>
      <c r="B2346" s="148" t="s">
        <v>4856</v>
      </c>
      <c r="C2346" s="31" t="s">
        <v>307</v>
      </c>
      <c r="D2346" s="67">
        <v>5</v>
      </c>
      <c r="E2346" s="105"/>
      <c r="F2346" s="103">
        <f t="shared" si="69"/>
        <v>0</v>
      </c>
      <c r="K2346" s="354"/>
    </row>
    <row r="2347" spans="1:11" ht="42.75" outlineLevel="2">
      <c r="A2347" s="32" t="s">
        <v>2084</v>
      </c>
      <c r="B2347" s="148" t="s">
        <v>4857</v>
      </c>
      <c r="C2347" s="31" t="s">
        <v>307</v>
      </c>
      <c r="D2347" s="67">
        <v>10</v>
      </c>
      <c r="E2347" s="105"/>
      <c r="F2347" s="103">
        <f t="shared" si="69"/>
        <v>0</v>
      </c>
      <c r="K2347" s="354"/>
    </row>
    <row r="2348" spans="1:11" ht="42.75" outlineLevel="2">
      <c r="A2348" s="32" t="s">
        <v>2085</v>
      </c>
      <c r="B2348" s="148" t="s">
        <v>4858</v>
      </c>
      <c r="C2348" s="31" t="s">
        <v>73</v>
      </c>
      <c r="D2348" s="67">
        <v>254</v>
      </c>
      <c r="E2348" s="105"/>
      <c r="F2348" s="103">
        <f t="shared" si="69"/>
        <v>0</v>
      </c>
      <c r="K2348" s="354"/>
    </row>
    <row r="2349" spans="1:11" ht="42.75" outlineLevel="2">
      <c r="A2349" s="32" t="s">
        <v>2086</v>
      </c>
      <c r="B2349" s="148" t="s">
        <v>4859</v>
      </c>
      <c r="C2349" s="31" t="s">
        <v>307</v>
      </c>
      <c r="D2349" s="67">
        <v>10</v>
      </c>
      <c r="E2349" s="105"/>
      <c r="F2349" s="103">
        <f t="shared" si="69"/>
        <v>0</v>
      </c>
      <c r="K2349" s="354"/>
    </row>
    <row r="2350" spans="1:11" ht="42.75" outlineLevel="2">
      <c r="A2350" s="32" t="s">
        <v>2087</v>
      </c>
      <c r="B2350" s="148" t="s">
        <v>4860</v>
      </c>
      <c r="C2350" s="31" t="s">
        <v>307</v>
      </c>
      <c r="D2350" s="67">
        <v>10</v>
      </c>
      <c r="E2350" s="105"/>
      <c r="F2350" s="103">
        <f t="shared" si="69"/>
        <v>0</v>
      </c>
      <c r="K2350" s="354"/>
    </row>
    <row r="2351" spans="1:11" ht="42.75" outlineLevel="2">
      <c r="A2351" s="32" t="s">
        <v>2088</v>
      </c>
      <c r="B2351" s="148" t="s">
        <v>4861</v>
      </c>
      <c r="C2351" s="31" t="s">
        <v>307</v>
      </c>
      <c r="D2351" s="67">
        <v>10</v>
      </c>
      <c r="E2351" s="105"/>
      <c r="F2351" s="103">
        <f t="shared" si="69"/>
        <v>0</v>
      </c>
      <c r="K2351" s="354"/>
    </row>
    <row r="2352" spans="1:11" ht="42.75" outlineLevel="2">
      <c r="A2352" s="32" t="s">
        <v>2089</v>
      </c>
      <c r="B2352" s="148" t="s">
        <v>4862</v>
      </c>
      <c r="C2352" s="31" t="s">
        <v>307</v>
      </c>
      <c r="D2352" s="67">
        <v>10</v>
      </c>
      <c r="E2352" s="105"/>
      <c r="F2352" s="103">
        <f t="shared" si="69"/>
        <v>0</v>
      </c>
      <c r="K2352" s="354"/>
    </row>
    <row r="2353" spans="1:11" ht="42.75" outlineLevel="2">
      <c r="A2353" s="32" t="s">
        <v>2090</v>
      </c>
      <c r="B2353" s="148" t="s">
        <v>4863</v>
      </c>
      <c r="C2353" s="31" t="s">
        <v>307</v>
      </c>
      <c r="D2353" s="67">
        <v>10</v>
      </c>
      <c r="E2353" s="105"/>
      <c r="F2353" s="103">
        <f t="shared" si="69"/>
        <v>0</v>
      </c>
      <c r="K2353" s="354"/>
    </row>
    <row r="2354" spans="1:11" ht="42.75" outlineLevel="2">
      <c r="A2354" s="32" t="s">
        <v>2091</v>
      </c>
      <c r="B2354" s="148" t="s">
        <v>4864</v>
      </c>
      <c r="C2354" s="31" t="s">
        <v>307</v>
      </c>
      <c r="D2354" s="67">
        <v>10</v>
      </c>
      <c r="E2354" s="105"/>
      <c r="F2354" s="103">
        <f t="shared" si="69"/>
        <v>0</v>
      </c>
      <c r="K2354" s="354"/>
    </row>
    <row r="2355" spans="1:11" ht="42.75" outlineLevel="2">
      <c r="A2355" s="32" t="s">
        <v>2092</v>
      </c>
      <c r="B2355" s="148" t="s">
        <v>4865</v>
      </c>
      <c r="C2355" s="31" t="s">
        <v>307</v>
      </c>
      <c r="D2355" s="67">
        <v>5</v>
      </c>
      <c r="E2355" s="105"/>
      <c r="F2355" s="103">
        <f t="shared" si="69"/>
        <v>0</v>
      </c>
      <c r="K2355" s="354"/>
    </row>
    <row r="2356" spans="1:11" ht="42.75" outlineLevel="2">
      <c r="A2356" s="32" t="s">
        <v>2093</v>
      </c>
      <c r="B2356" s="148" t="s">
        <v>4866</v>
      </c>
      <c r="C2356" s="31" t="s">
        <v>307</v>
      </c>
      <c r="D2356" s="67">
        <v>10</v>
      </c>
      <c r="E2356" s="105"/>
      <c r="F2356" s="103">
        <f t="shared" si="69"/>
        <v>0</v>
      </c>
      <c r="K2356" s="354"/>
    </row>
    <row r="2357" spans="1:11" ht="42.75" outlineLevel="2">
      <c r="A2357" s="32" t="s">
        <v>2094</v>
      </c>
      <c r="B2357" s="148" t="s">
        <v>4867</v>
      </c>
      <c r="C2357" s="31" t="s">
        <v>73</v>
      </c>
      <c r="D2357" s="67">
        <v>700</v>
      </c>
      <c r="E2357" s="105"/>
      <c r="F2357" s="103">
        <f t="shared" si="69"/>
        <v>0</v>
      </c>
      <c r="K2357" s="354"/>
    </row>
    <row r="2358" spans="1:11" ht="42.75" outlineLevel="2">
      <c r="A2358" s="32" t="s">
        <v>2095</v>
      </c>
      <c r="B2358" s="148" t="s">
        <v>4868</v>
      </c>
      <c r="C2358" s="31" t="s">
        <v>307</v>
      </c>
      <c r="D2358" s="67">
        <v>25</v>
      </c>
      <c r="E2358" s="105"/>
      <c r="F2358" s="103">
        <f t="shared" si="69"/>
        <v>0</v>
      </c>
      <c r="K2358" s="354"/>
    </row>
    <row r="2359" spans="1:11" ht="42.75" outlineLevel="2">
      <c r="A2359" s="32" t="s">
        <v>2096</v>
      </c>
      <c r="B2359" s="148" t="s">
        <v>4869</v>
      </c>
      <c r="C2359" s="31" t="s">
        <v>307</v>
      </c>
      <c r="D2359" s="67">
        <v>25</v>
      </c>
      <c r="E2359" s="105"/>
      <c r="F2359" s="103">
        <f t="shared" si="69"/>
        <v>0</v>
      </c>
      <c r="K2359" s="354"/>
    </row>
    <row r="2360" spans="1:11" ht="42.75" outlineLevel="2">
      <c r="A2360" s="32" t="s">
        <v>2097</v>
      </c>
      <c r="B2360" s="148" t="s">
        <v>4870</v>
      </c>
      <c r="C2360" s="31" t="s">
        <v>307</v>
      </c>
      <c r="D2360" s="67">
        <v>25</v>
      </c>
      <c r="E2360" s="105"/>
      <c r="F2360" s="103">
        <f t="shared" si="69"/>
        <v>0</v>
      </c>
      <c r="K2360" s="354"/>
    </row>
    <row r="2361" spans="1:11" ht="42.75" outlineLevel="2">
      <c r="A2361" s="32" t="s">
        <v>2098</v>
      </c>
      <c r="B2361" s="148" t="s">
        <v>4871</v>
      </c>
      <c r="C2361" s="31" t="s">
        <v>307</v>
      </c>
      <c r="D2361" s="67">
        <v>25</v>
      </c>
      <c r="E2361" s="105"/>
      <c r="F2361" s="103">
        <f t="shared" si="69"/>
        <v>0</v>
      </c>
      <c r="K2361" s="354"/>
    </row>
    <row r="2362" spans="1:11" ht="42.75" outlineLevel="2">
      <c r="A2362" s="32" t="s">
        <v>2099</v>
      </c>
      <c r="B2362" s="148" t="s">
        <v>4872</v>
      </c>
      <c r="C2362" s="31" t="s">
        <v>307</v>
      </c>
      <c r="D2362" s="67">
        <v>25</v>
      </c>
      <c r="E2362" s="105"/>
      <c r="F2362" s="103">
        <f t="shared" si="69"/>
        <v>0</v>
      </c>
      <c r="K2362" s="354"/>
    </row>
    <row r="2363" spans="1:11" ht="42.75" outlineLevel="2">
      <c r="A2363" s="32" t="s">
        <v>2100</v>
      </c>
      <c r="B2363" s="148" t="s">
        <v>4873</v>
      </c>
      <c r="C2363" s="31" t="s">
        <v>307</v>
      </c>
      <c r="D2363" s="67">
        <v>25</v>
      </c>
      <c r="E2363" s="105"/>
      <c r="F2363" s="103">
        <f t="shared" si="69"/>
        <v>0</v>
      </c>
      <c r="K2363" s="354"/>
    </row>
    <row r="2364" spans="1:11" ht="42.75" outlineLevel="2">
      <c r="A2364" s="32" t="s">
        <v>2101</v>
      </c>
      <c r="B2364" s="148" t="s">
        <v>4874</v>
      </c>
      <c r="C2364" s="31" t="s">
        <v>307</v>
      </c>
      <c r="D2364" s="67">
        <v>15</v>
      </c>
      <c r="E2364" s="105"/>
      <c r="F2364" s="103">
        <f t="shared" si="69"/>
        <v>0</v>
      </c>
      <c r="K2364" s="354"/>
    </row>
    <row r="2365" spans="1:11" ht="42.75" outlineLevel="2">
      <c r="A2365" s="32" t="s">
        <v>2102</v>
      </c>
      <c r="B2365" s="148" t="s">
        <v>4875</v>
      </c>
      <c r="C2365" s="31" t="s">
        <v>307</v>
      </c>
      <c r="D2365" s="67">
        <v>25</v>
      </c>
      <c r="E2365" s="105"/>
      <c r="F2365" s="103">
        <f t="shared" si="69"/>
        <v>0</v>
      </c>
      <c r="K2365" s="354"/>
    </row>
    <row r="2366" spans="1:11" ht="42.75" outlineLevel="2">
      <c r="A2366" s="32" t="s">
        <v>2103</v>
      </c>
      <c r="B2366" s="148" t="s">
        <v>4876</v>
      </c>
      <c r="C2366" s="31" t="s">
        <v>73</v>
      </c>
      <c r="D2366" s="67">
        <v>500</v>
      </c>
      <c r="E2366" s="105"/>
      <c r="F2366" s="103">
        <f t="shared" si="69"/>
        <v>0</v>
      </c>
      <c r="K2366" s="354"/>
    </row>
    <row r="2367" spans="1:11" ht="42.75" outlineLevel="2">
      <c r="A2367" s="32" t="s">
        <v>2104</v>
      </c>
      <c r="B2367" s="148" t="s">
        <v>4877</v>
      </c>
      <c r="C2367" s="31" t="s">
        <v>307</v>
      </c>
      <c r="D2367" s="67">
        <v>20</v>
      </c>
      <c r="E2367" s="105"/>
      <c r="F2367" s="103">
        <f t="shared" si="69"/>
        <v>0</v>
      </c>
      <c r="K2367" s="354"/>
    </row>
    <row r="2368" spans="1:11" ht="42.75" outlineLevel="2">
      <c r="A2368" s="32" t="s">
        <v>2105</v>
      </c>
      <c r="B2368" s="148" t="s">
        <v>4878</v>
      </c>
      <c r="C2368" s="31" t="s">
        <v>307</v>
      </c>
      <c r="D2368" s="67">
        <v>20</v>
      </c>
      <c r="E2368" s="105"/>
      <c r="F2368" s="103">
        <f t="shared" si="69"/>
        <v>0</v>
      </c>
      <c r="K2368" s="354"/>
    </row>
    <row r="2369" spans="1:11" ht="42.75" outlineLevel="2">
      <c r="A2369" s="32" t="s">
        <v>2106</v>
      </c>
      <c r="B2369" s="148" t="s">
        <v>4879</v>
      </c>
      <c r="C2369" s="31" t="s">
        <v>307</v>
      </c>
      <c r="D2369" s="67">
        <v>20</v>
      </c>
      <c r="E2369" s="105"/>
      <c r="F2369" s="103">
        <f t="shared" si="69"/>
        <v>0</v>
      </c>
      <c r="K2369" s="354"/>
    </row>
    <row r="2370" spans="1:11" ht="42.75" outlineLevel="2">
      <c r="A2370" s="32" t="s">
        <v>2107</v>
      </c>
      <c r="B2370" s="148" t="s">
        <v>4880</v>
      </c>
      <c r="C2370" s="31" t="s">
        <v>307</v>
      </c>
      <c r="D2370" s="67">
        <v>20</v>
      </c>
      <c r="E2370" s="105"/>
      <c r="F2370" s="103">
        <f t="shared" si="69"/>
        <v>0</v>
      </c>
      <c r="K2370" s="354"/>
    </row>
    <row r="2371" spans="1:11" ht="42.75" outlineLevel="2">
      <c r="A2371" s="32" t="s">
        <v>2108</v>
      </c>
      <c r="B2371" s="148" t="s">
        <v>4881</v>
      </c>
      <c r="C2371" s="31" t="s">
        <v>307</v>
      </c>
      <c r="D2371" s="67">
        <v>20</v>
      </c>
      <c r="E2371" s="105"/>
      <c r="F2371" s="103">
        <f t="shared" si="69"/>
        <v>0</v>
      </c>
      <c r="K2371" s="354"/>
    </row>
    <row r="2372" spans="1:11" ht="42.75" outlineLevel="2">
      <c r="A2372" s="32" t="s">
        <v>2109</v>
      </c>
      <c r="B2372" s="148" t="s">
        <v>4882</v>
      </c>
      <c r="C2372" s="31" t="s">
        <v>307</v>
      </c>
      <c r="D2372" s="67">
        <v>20</v>
      </c>
      <c r="E2372" s="105"/>
      <c r="F2372" s="103">
        <f t="shared" si="69"/>
        <v>0</v>
      </c>
      <c r="K2372" s="354"/>
    </row>
    <row r="2373" spans="1:11" ht="42.75" outlineLevel="2">
      <c r="A2373" s="32" t="s">
        <v>2110</v>
      </c>
      <c r="B2373" s="148" t="s">
        <v>4883</v>
      </c>
      <c r="C2373" s="31" t="s">
        <v>307</v>
      </c>
      <c r="D2373" s="67">
        <v>15</v>
      </c>
      <c r="E2373" s="105"/>
      <c r="F2373" s="103">
        <f t="shared" si="69"/>
        <v>0</v>
      </c>
      <c r="K2373" s="354"/>
    </row>
    <row r="2374" spans="1:11" ht="42.75" outlineLevel="2">
      <c r="A2374" s="32" t="s">
        <v>2111</v>
      </c>
      <c r="B2374" s="148" t="s">
        <v>4884</v>
      </c>
      <c r="C2374" s="31" t="s">
        <v>307</v>
      </c>
      <c r="D2374" s="67">
        <v>20</v>
      </c>
      <c r="E2374" s="105"/>
      <c r="F2374" s="103">
        <f t="shared" si="69"/>
        <v>0</v>
      </c>
      <c r="K2374" s="354"/>
    </row>
    <row r="2375" spans="1:11" ht="42.75" outlineLevel="2">
      <c r="A2375" s="32" t="s">
        <v>2112</v>
      </c>
      <c r="B2375" s="148" t="s">
        <v>4885</v>
      </c>
      <c r="C2375" s="31" t="s">
        <v>73</v>
      </c>
      <c r="D2375" s="67">
        <v>500</v>
      </c>
      <c r="E2375" s="105"/>
      <c r="F2375" s="103">
        <f t="shared" si="69"/>
        <v>0</v>
      </c>
      <c r="K2375" s="354"/>
    </row>
    <row r="2376" spans="1:11" ht="42.75" outlineLevel="2">
      <c r="A2376" s="32" t="s">
        <v>2113</v>
      </c>
      <c r="B2376" s="148" t="s">
        <v>4886</v>
      </c>
      <c r="C2376" s="31" t="s">
        <v>307</v>
      </c>
      <c r="D2376" s="67">
        <v>15</v>
      </c>
      <c r="E2376" s="105"/>
      <c r="F2376" s="103">
        <f t="shared" si="69"/>
        <v>0</v>
      </c>
      <c r="K2376" s="354"/>
    </row>
    <row r="2377" spans="1:11" ht="42.75" outlineLevel="2">
      <c r="A2377" s="32" t="s">
        <v>2114</v>
      </c>
      <c r="B2377" s="148" t="s">
        <v>4887</v>
      </c>
      <c r="C2377" s="31" t="s">
        <v>307</v>
      </c>
      <c r="D2377" s="67">
        <v>15</v>
      </c>
      <c r="E2377" s="105"/>
      <c r="F2377" s="103">
        <f t="shared" si="69"/>
        <v>0</v>
      </c>
      <c r="K2377" s="354"/>
    </row>
    <row r="2378" spans="1:11" ht="42.75" outlineLevel="2">
      <c r="A2378" s="32" t="s">
        <v>4888</v>
      </c>
      <c r="B2378" s="148" t="s">
        <v>4889</v>
      </c>
      <c r="C2378" s="31" t="s">
        <v>307</v>
      </c>
      <c r="D2378" s="67">
        <v>15</v>
      </c>
      <c r="E2378" s="105"/>
      <c r="F2378" s="103">
        <f t="shared" si="69"/>
        <v>0</v>
      </c>
      <c r="K2378" s="354"/>
    </row>
    <row r="2379" spans="1:11" ht="42.75" outlineLevel="2">
      <c r="A2379" s="32" t="s">
        <v>4890</v>
      </c>
      <c r="B2379" s="148" t="s">
        <v>4891</v>
      </c>
      <c r="C2379" s="31" t="s">
        <v>307</v>
      </c>
      <c r="D2379" s="67">
        <v>15</v>
      </c>
      <c r="E2379" s="105"/>
      <c r="F2379" s="103">
        <f t="shared" si="69"/>
        <v>0</v>
      </c>
      <c r="K2379" s="354"/>
    </row>
    <row r="2380" spans="1:11" ht="42.75" outlineLevel="2">
      <c r="A2380" s="32" t="s">
        <v>4892</v>
      </c>
      <c r="B2380" s="148" t="s">
        <v>4893</v>
      </c>
      <c r="C2380" s="31" t="s">
        <v>307</v>
      </c>
      <c r="D2380" s="67">
        <v>15</v>
      </c>
      <c r="E2380" s="105"/>
      <c r="F2380" s="103">
        <f t="shared" si="69"/>
        <v>0</v>
      </c>
      <c r="K2380" s="354"/>
    </row>
    <row r="2381" spans="1:11" ht="42.75" outlineLevel="2">
      <c r="A2381" s="32" t="s">
        <v>4894</v>
      </c>
      <c r="B2381" s="148" t="s">
        <v>4895</v>
      </c>
      <c r="C2381" s="31" t="s">
        <v>307</v>
      </c>
      <c r="D2381" s="67">
        <v>15</v>
      </c>
      <c r="E2381" s="105"/>
      <c r="F2381" s="103">
        <f t="shared" si="69"/>
        <v>0</v>
      </c>
      <c r="K2381" s="354"/>
    </row>
    <row r="2382" spans="1:11" ht="42.75" outlineLevel="2">
      <c r="A2382" s="32" t="s">
        <v>4896</v>
      </c>
      <c r="B2382" s="148" t="s">
        <v>4897</v>
      </c>
      <c r="C2382" s="31" t="s">
        <v>307</v>
      </c>
      <c r="D2382" s="67">
        <v>10</v>
      </c>
      <c r="E2382" s="105"/>
      <c r="F2382" s="103">
        <f t="shared" si="69"/>
        <v>0</v>
      </c>
      <c r="K2382" s="354"/>
    </row>
    <row r="2383" spans="1:11" ht="42.75" outlineLevel="2">
      <c r="A2383" s="32" t="s">
        <v>4898</v>
      </c>
      <c r="B2383" s="148" t="s">
        <v>4899</v>
      </c>
      <c r="C2383" s="31" t="s">
        <v>307</v>
      </c>
      <c r="D2383" s="67">
        <v>15</v>
      </c>
      <c r="E2383" s="105"/>
      <c r="F2383" s="103">
        <f t="shared" si="69"/>
        <v>0</v>
      </c>
      <c r="K2383" s="354"/>
    </row>
    <row r="2384" spans="1:11" ht="42.75" outlineLevel="2">
      <c r="A2384" s="32" t="s">
        <v>4900</v>
      </c>
      <c r="B2384" s="148" t="s">
        <v>4901</v>
      </c>
      <c r="C2384" s="31" t="s">
        <v>307</v>
      </c>
      <c r="D2384" s="67">
        <v>449</v>
      </c>
      <c r="E2384" s="105"/>
      <c r="F2384" s="103">
        <f t="shared" si="69"/>
        <v>0</v>
      </c>
      <c r="K2384" s="354"/>
    </row>
    <row r="2385" spans="1:11" ht="42.75" outlineLevel="2">
      <c r="A2385" s="32" t="s">
        <v>4902</v>
      </c>
      <c r="B2385" s="148" t="s">
        <v>4903</v>
      </c>
      <c r="C2385" s="31" t="s">
        <v>307</v>
      </c>
      <c r="D2385" s="67">
        <v>30</v>
      </c>
      <c r="E2385" s="105"/>
      <c r="F2385" s="103">
        <f t="shared" ref="F2385:F2443" si="70">TRUNC(E2385*D2385,2)</f>
        <v>0</v>
      </c>
      <c r="K2385" s="354"/>
    </row>
    <row r="2386" spans="1:11" ht="42.75" outlineLevel="2">
      <c r="A2386" s="32" t="s">
        <v>4904</v>
      </c>
      <c r="B2386" s="148" t="s">
        <v>4905</v>
      </c>
      <c r="C2386" s="31" t="s">
        <v>307</v>
      </c>
      <c r="D2386" s="67">
        <v>30</v>
      </c>
      <c r="E2386" s="105"/>
      <c r="F2386" s="103">
        <f t="shared" si="70"/>
        <v>0</v>
      </c>
      <c r="K2386" s="354"/>
    </row>
    <row r="2387" spans="1:11" ht="42.75" outlineLevel="2">
      <c r="A2387" s="32" t="s">
        <v>4906</v>
      </c>
      <c r="B2387" s="148" t="s">
        <v>4907</v>
      </c>
      <c r="C2387" s="31" t="s">
        <v>307</v>
      </c>
      <c r="D2387" s="67">
        <v>30</v>
      </c>
      <c r="E2387" s="105"/>
      <c r="F2387" s="103">
        <f t="shared" si="70"/>
        <v>0</v>
      </c>
      <c r="K2387" s="354"/>
    </row>
    <row r="2388" spans="1:11" ht="42.75" outlineLevel="2">
      <c r="A2388" s="32" t="s">
        <v>4908</v>
      </c>
      <c r="B2388" s="148" t="s">
        <v>4909</v>
      </c>
      <c r="C2388" s="31" t="s">
        <v>307</v>
      </c>
      <c r="D2388" s="67">
        <v>30</v>
      </c>
      <c r="E2388" s="105"/>
      <c r="F2388" s="103">
        <f t="shared" si="70"/>
        <v>0</v>
      </c>
      <c r="K2388" s="354"/>
    </row>
    <row r="2389" spans="1:11" ht="42.75" outlineLevel="2">
      <c r="A2389" s="32" t="s">
        <v>4910</v>
      </c>
      <c r="B2389" s="148" t="s">
        <v>4911</v>
      </c>
      <c r="C2389" s="31" t="s">
        <v>307</v>
      </c>
      <c r="D2389" s="67">
        <v>30</v>
      </c>
      <c r="E2389" s="105"/>
      <c r="F2389" s="103">
        <f t="shared" si="70"/>
        <v>0</v>
      </c>
      <c r="K2389" s="354"/>
    </row>
    <row r="2390" spans="1:11" ht="42.75" outlineLevel="2">
      <c r="A2390" s="32" t="s">
        <v>4912</v>
      </c>
      <c r="B2390" s="148" t="s">
        <v>4913</v>
      </c>
      <c r="C2390" s="31" t="s">
        <v>307</v>
      </c>
      <c r="D2390" s="67">
        <v>30</v>
      </c>
      <c r="E2390" s="105"/>
      <c r="F2390" s="103">
        <f t="shared" si="70"/>
        <v>0</v>
      </c>
      <c r="K2390" s="354"/>
    </row>
    <row r="2391" spans="1:11" ht="42.75" outlineLevel="2">
      <c r="A2391" s="32" t="s">
        <v>4914</v>
      </c>
      <c r="B2391" s="148" t="s">
        <v>4915</v>
      </c>
      <c r="C2391" s="31" t="s">
        <v>307</v>
      </c>
      <c r="D2391" s="67">
        <v>25</v>
      </c>
      <c r="E2391" s="105"/>
      <c r="F2391" s="103">
        <f t="shared" si="70"/>
        <v>0</v>
      </c>
      <c r="K2391" s="354"/>
    </row>
    <row r="2392" spans="1:11" ht="42.75" outlineLevel="2">
      <c r="A2392" s="32" t="s">
        <v>4916</v>
      </c>
      <c r="B2392" s="148" t="s">
        <v>4917</v>
      </c>
      <c r="C2392" s="31" t="s">
        <v>307</v>
      </c>
      <c r="D2392" s="67">
        <v>30</v>
      </c>
      <c r="E2392" s="105"/>
      <c r="F2392" s="103">
        <f t="shared" si="70"/>
        <v>0</v>
      </c>
      <c r="K2392" s="354"/>
    </row>
    <row r="2393" spans="1:11" ht="42.75" outlineLevel="2">
      <c r="A2393" s="32" t="s">
        <v>4918</v>
      </c>
      <c r="B2393" s="148" t="s">
        <v>4919</v>
      </c>
      <c r="C2393" s="31" t="s">
        <v>73</v>
      </c>
      <c r="D2393" s="67">
        <v>400</v>
      </c>
      <c r="E2393" s="105"/>
      <c r="F2393" s="103">
        <f t="shared" si="70"/>
        <v>0</v>
      </c>
      <c r="K2393" s="354"/>
    </row>
    <row r="2394" spans="1:11" ht="42.75" outlineLevel="2">
      <c r="A2394" s="32" t="s">
        <v>4920</v>
      </c>
      <c r="B2394" s="148" t="s">
        <v>4921</v>
      </c>
      <c r="C2394" s="31" t="s">
        <v>307</v>
      </c>
      <c r="D2394" s="67">
        <v>27</v>
      </c>
      <c r="E2394" s="105"/>
      <c r="F2394" s="103">
        <f t="shared" si="70"/>
        <v>0</v>
      </c>
      <c r="K2394" s="354"/>
    </row>
    <row r="2395" spans="1:11" ht="42.75" outlineLevel="2">
      <c r="A2395" s="32" t="s">
        <v>4922</v>
      </c>
      <c r="B2395" s="148" t="s">
        <v>4923</v>
      </c>
      <c r="C2395" s="31" t="s">
        <v>307</v>
      </c>
      <c r="D2395" s="67">
        <v>27</v>
      </c>
      <c r="E2395" s="105"/>
      <c r="F2395" s="103">
        <f t="shared" si="70"/>
        <v>0</v>
      </c>
      <c r="K2395" s="354"/>
    </row>
    <row r="2396" spans="1:11" ht="42.75" outlineLevel="2">
      <c r="A2396" s="32" t="s">
        <v>4924</v>
      </c>
      <c r="B2396" s="148" t="s">
        <v>4925</v>
      </c>
      <c r="C2396" s="31" t="s">
        <v>307</v>
      </c>
      <c r="D2396" s="67">
        <v>27</v>
      </c>
      <c r="E2396" s="105"/>
      <c r="F2396" s="103">
        <f t="shared" si="70"/>
        <v>0</v>
      </c>
      <c r="K2396" s="354"/>
    </row>
    <row r="2397" spans="1:11" ht="42.75" outlineLevel="2">
      <c r="A2397" s="32" t="s">
        <v>4926</v>
      </c>
      <c r="B2397" s="148" t="s">
        <v>4927</v>
      </c>
      <c r="C2397" s="31" t="s">
        <v>307</v>
      </c>
      <c r="D2397" s="67">
        <v>27</v>
      </c>
      <c r="E2397" s="105"/>
      <c r="F2397" s="103">
        <f t="shared" si="70"/>
        <v>0</v>
      </c>
      <c r="K2397" s="354"/>
    </row>
    <row r="2398" spans="1:11" ht="42.75" outlineLevel="2">
      <c r="A2398" s="32" t="s">
        <v>4928</v>
      </c>
      <c r="B2398" s="148" t="s">
        <v>4929</v>
      </c>
      <c r="C2398" s="31" t="s">
        <v>307</v>
      </c>
      <c r="D2398" s="67">
        <v>27</v>
      </c>
      <c r="E2398" s="105"/>
      <c r="F2398" s="103">
        <f t="shared" si="70"/>
        <v>0</v>
      </c>
      <c r="K2398" s="354"/>
    </row>
    <row r="2399" spans="1:11" ht="42.75" outlineLevel="2">
      <c r="A2399" s="32" t="s">
        <v>4930</v>
      </c>
      <c r="B2399" s="148" t="s">
        <v>4931</v>
      </c>
      <c r="C2399" s="31" t="s">
        <v>307</v>
      </c>
      <c r="D2399" s="67">
        <v>27</v>
      </c>
      <c r="E2399" s="105"/>
      <c r="F2399" s="103">
        <f t="shared" si="70"/>
        <v>0</v>
      </c>
      <c r="K2399" s="354"/>
    </row>
    <row r="2400" spans="1:11" ht="42.75" outlineLevel="2">
      <c r="A2400" s="32" t="s">
        <v>4932</v>
      </c>
      <c r="B2400" s="148" t="s">
        <v>4933</v>
      </c>
      <c r="C2400" s="31" t="s">
        <v>307</v>
      </c>
      <c r="D2400" s="67">
        <v>25</v>
      </c>
      <c r="E2400" s="105"/>
      <c r="F2400" s="103">
        <f t="shared" si="70"/>
        <v>0</v>
      </c>
      <c r="K2400" s="354"/>
    </row>
    <row r="2401" spans="1:11" ht="42.75" outlineLevel="2">
      <c r="A2401" s="32" t="s">
        <v>4934</v>
      </c>
      <c r="B2401" s="148" t="s">
        <v>4935</v>
      </c>
      <c r="C2401" s="31" t="s">
        <v>307</v>
      </c>
      <c r="D2401" s="67">
        <v>27</v>
      </c>
      <c r="E2401" s="105"/>
      <c r="F2401" s="103">
        <f t="shared" si="70"/>
        <v>0</v>
      </c>
      <c r="K2401" s="354"/>
    </row>
    <row r="2402" spans="1:11" ht="42.75" outlineLevel="2">
      <c r="A2402" s="32" t="s">
        <v>4936</v>
      </c>
      <c r="B2402" s="148" t="s">
        <v>4937</v>
      </c>
      <c r="C2402" s="31" t="s">
        <v>73</v>
      </c>
      <c r="D2402" s="67">
        <v>380</v>
      </c>
      <c r="E2402" s="105"/>
      <c r="F2402" s="103">
        <f t="shared" si="70"/>
        <v>0</v>
      </c>
      <c r="K2402" s="354"/>
    </row>
    <row r="2403" spans="1:11" ht="42.75" outlineLevel="2">
      <c r="A2403" s="32" t="s">
        <v>4938</v>
      </c>
      <c r="B2403" s="148" t="s">
        <v>4939</v>
      </c>
      <c r="C2403" s="31" t="s">
        <v>307</v>
      </c>
      <c r="D2403" s="67">
        <v>22</v>
      </c>
      <c r="E2403" s="105"/>
      <c r="F2403" s="103">
        <f t="shared" si="70"/>
        <v>0</v>
      </c>
      <c r="K2403" s="354"/>
    </row>
    <row r="2404" spans="1:11" ht="42.75" outlineLevel="2">
      <c r="A2404" s="32" t="s">
        <v>4940</v>
      </c>
      <c r="B2404" s="148" t="s">
        <v>4941</v>
      </c>
      <c r="C2404" s="31" t="s">
        <v>307</v>
      </c>
      <c r="D2404" s="67">
        <v>22</v>
      </c>
      <c r="E2404" s="105"/>
      <c r="F2404" s="103">
        <f t="shared" si="70"/>
        <v>0</v>
      </c>
      <c r="K2404" s="354"/>
    </row>
    <row r="2405" spans="1:11" ht="42.75" outlineLevel="2">
      <c r="A2405" s="32" t="s">
        <v>4942</v>
      </c>
      <c r="B2405" s="148" t="s">
        <v>4943</v>
      </c>
      <c r="C2405" s="31" t="s">
        <v>307</v>
      </c>
      <c r="D2405" s="67">
        <v>22</v>
      </c>
      <c r="E2405" s="105"/>
      <c r="F2405" s="103">
        <f t="shared" si="70"/>
        <v>0</v>
      </c>
      <c r="K2405" s="354"/>
    </row>
    <row r="2406" spans="1:11" ht="42.75" outlineLevel="2">
      <c r="A2406" s="32" t="s">
        <v>4944</v>
      </c>
      <c r="B2406" s="148" t="s">
        <v>4945</v>
      </c>
      <c r="C2406" s="31" t="s">
        <v>307</v>
      </c>
      <c r="D2406" s="67">
        <v>22</v>
      </c>
      <c r="E2406" s="105"/>
      <c r="F2406" s="103">
        <f t="shared" si="70"/>
        <v>0</v>
      </c>
      <c r="K2406" s="354"/>
    </row>
    <row r="2407" spans="1:11" ht="42.75" outlineLevel="2">
      <c r="A2407" s="32" t="s">
        <v>4946</v>
      </c>
      <c r="B2407" s="148" t="s">
        <v>4947</v>
      </c>
      <c r="C2407" s="31" t="s">
        <v>307</v>
      </c>
      <c r="D2407" s="67">
        <v>22</v>
      </c>
      <c r="E2407" s="105"/>
      <c r="F2407" s="103">
        <f t="shared" si="70"/>
        <v>0</v>
      </c>
      <c r="K2407" s="354"/>
    </row>
    <row r="2408" spans="1:11" ht="42.75" outlineLevel="2">
      <c r="A2408" s="32" t="s">
        <v>4948</v>
      </c>
      <c r="B2408" s="148" t="s">
        <v>4949</v>
      </c>
      <c r="C2408" s="31" t="s">
        <v>307</v>
      </c>
      <c r="D2408" s="67">
        <v>22</v>
      </c>
      <c r="E2408" s="105"/>
      <c r="F2408" s="103">
        <f t="shared" si="70"/>
        <v>0</v>
      </c>
      <c r="K2408" s="354"/>
    </row>
    <row r="2409" spans="1:11" ht="42.75" outlineLevel="2">
      <c r="A2409" s="32" t="s">
        <v>4950</v>
      </c>
      <c r="B2409" s="148" t="s">
        <v>4951</v>
      </c>
      <c r="C2409" s="31" t="s">
        <v>307</v>
      </c>
      <c r="D2409" s="67">
        <v>18</v>
      </c>
      <c r="E2409" s="105"/>
      <c r="F2409" s="103">
        <f t="shared" si="70"/>
        <v>0</v>
      </c>
      <c r="K2409" s="354"/>
    </row>
    <row r="2410" spans="1:11" ht="42.75" outlineLevel="2">
      <c r="A2410" s="32" t="s">
        <v>4952</v>
      </c>
      <c r="B2410" s="148" t="s">
        <v>4953</v>
      </c>
      <c r="C2410" s="31" t="s">
        <v>307</v>
      </c>
      <c r="D2410" s="67">
        <v>22</v>
      </c>
      <c r="E2410" s="105"/>
      <c r="F2410" s="103">
        <f t="shared" si="70"/>
        <v>0</v>
      </c>
      <c r="K2410" s="354"/>
    </row>
    <row r="2411" spans="1:11" ht="42.75" outlineLevel="2">
      <c r="A2411" s="32" t="s">
        <v>4954</v>
      </c>
      <c r="B2411" s="148" t="s">
        <v>4955</v>
      </c>
      <c r="C2411" s="31" t="s">
        <v>73</v>
      </c>
      <c r="D2411" s="67">
        <v>280</v>
      </c>
      <c r="E2411" s="105"/>
      <c r="F2411" s="103">
        <f t="shared" si="70"/>
        <v>0</v>
      </c>
      <c r="K2411" s="354"/>
    </row>
    <row r="2412" spans="1:11" ht="42.75" outlineLevel="2">
      <c r="A2412" s="32" t="s">
        <v>4956</v>
      </c>
      <c r="B2412" s="148" t="s">
        <v>4957</v>
      </c>
      <c r="C2412" s="31" t="s">
        <v>307</v>
      </c>
      <c r="D2412" s="67">
        <v>19</v>
      </c>
      <c r="E2412" s="105"/>
      <c r="F2412" s="103">
        <f t="shared" si="70"/>
        <v>0</v>
      </c>
      <c r="K2412" s="354"/>
    </row>
    <row r="2413" spans="1:11" ht="42.75" outlineLevel="2">
      <c r="A2413" s="32" t="s">
        <v>4958</v>
      </c>
      <c r="B2413" s="148" t="s">
        <v>4959</v>
      </c>
      <c r="C2413" s="31" t="s">
        <v>307</v>
      </c>
      <c r="D2413" s="67">
        <v>19</v>
      </c>
      <c r="E2413" s="105"/>
      <c r="F2413" s="103">
        <f t="shared" si="70"/>
        <v>0</v>
      </c>
      <c r="K2413" s="354"/>
    </row>
    <row r="2414" spans="1:11" ht="42.75" outlineLevel="2">
      <c r="A2414" s="32" t="s">
        <v>4960</v>
      </c>
      <c r="B2414" s="148" t="s">
        <v>4961</v>
      </c>
      <c r="C2414" s="31" t="s">
        <v>307</v>
      </c>
      <c r="D2414" s="67">
        <v>19</v>
      </c>
      <c r="E2414" s="105"/>
      <c r="F2414" s="103">
        <f t="shared" si="70"/>
        <v>0</v>
      </c>
      <c r="K2414" s="354"/>
    </row>
    <row r="2415" spans="1:11" ht="42.75" outlineLevel="2">
      <c r="A2415" s="32" t="s">
        <v>4962</v>
      </c>
      <c r="B2415" s="148" t="s">
        <v>4963</v>
      </c>
      <c r="C2415" s="31" t="s">
        <v>307</v>
      </c>
      <c r="D2415" s="67">
        <v>19</v>
      </c>
      <c r="E2415" s="105"/>
      <c r="F2415" s="103">
        <f t="shared" si="70"/>
        <v>0</v>
      </c>
      <c r="K2415" s="354"/>
    </row>
    <row r="2416" spans="1:11" ht="42.75" outlineLevel="2">
      <c r="A2416" s="32" t="s">
        <v>4964</v>
      </c>
      <c r="B2416" s="148" t="s">
        <v>4965</v>
      </c>
      <c r="C2416" s="31" t="s">
        <v>307</v>
      </c>
      <c r="D2416" s="67">
        <v>19</v>
      </c>
      <c r="E2416" s="105"/>
      <c r="F2416" s="103">
        <f t="shared" si="70"/>
        <v>0</v>
      </c>
      <c r="K2416" s="354"/>
    </row>
    <row r="2417" spans="1:11" ht="42.75" outlineLevel="2">
      <c r="A2417" s="32" t="s">
        <v>4966</v>
      </c>
      <c r="B2417" s="148" t="s">
        <v>4967</v>
      </c>
      <c r="C2417" s="31" t="s">
        <v>307</v>
      </c>
      <c r="D2417" s="67">
        <v>19</v>
      </c>
      <c r="E2417" s="105"/>
      <c r="F2417" s="103">
        <f t="shared" si="70"/>
        <v>0</v>
      </c>
      <c r="K2417" s="354"/>
    </row>
    <row r="2418" spans="1:11" ht="42.75" outlineLevel="2">
      <c r="A2418" s="32" t="s">
        <v>4968</v>
      </c>
      <c r="B2418" s="148" t="s">
        <v>4969</v>
      </c>
      <c r="C2418" s="31" t="s">
        <v>307</v>
      </c>
      <c r="D2418" s="67">
        <v>19</v>
      </c>
      <c r="E2418" s="105"/>
      <c r="F2418" s="103">
        <f t="shared" si="70"/>
        <v>0</v>
      </c>
      <c r="K2418" s="354"/>
    </row>
    <row r="2419" spans="1:11" ht="57" outlineLevel="2">
      <c r="A2419" s="32" t="s">
        <v>4970</v>
      </c>
      <c r="B2419" s="148" t="s">
        <v>4971</v>
      </c>
      <c r="C2419" s="31" t="s">
        <v>595</v>
      </c>
      <c r="D2419" s="67">
        <v>2102</v>
      </c>
      <c r="E2419" s="105"/>
      <c r="F2419" s="103">
        <f t="shared" si="70"/>
        <v>0</v>
      </c>
      <c r="K2419" s="354"/>
    </row>
    <row r="2420" spans="1:11" ht="57" outlineLevel="2">
      <c r="A2420" s="32" t="s">
        <v>4972</v>
      </c>
      <c r="B2420" s="148" t="s">
        <v>4973</v>
      </c>
      <c r="C2420" s="31" t="s">
        <v>595</v>
      </c>
      <c r="D2420" s="67">
        <v>952</v>
      </c>
      <c r="E2420" s="105"/>
      <c r="F2420" s="103">
        <f t="shared" si="70"/>
        <v>0</v>
      </c>
      <c r="K2420" s="354"/>
    </row>
    <row r="2421" spans="1:11" ht="57" outlineLevel="2">
      <c r="A2421" s="32" t="s">
        <v>4974</v>
      </c>
      <c r="B2421" s="148" t="s">
        <v>4975</v>
      </c>
      <c r="C2421" s="31" t="s">
        <v>595</v>
      </c>
      <c r="D2421" s="67">
        <v>538</v>
      </c>
      <c r="E2421" s="105"/>
      <c r="F2421" s="103">
        <f t="shared" si="70"/>
        <v>0</v>
      </c>
      <c r="K2421" s="354"/>
    </row>
    <row r="2422" spans="1:11" ht="57" outlineLevel="2">
      <c r="A2422" s="32" t="s">
        <v>4976</v>
      </c>
      <c r="B2422" s="148" t="s">
        <v>4977</v>
      </c>
      <c r="C2422" s="31" t="s">
        <v>595</v>
      </c>
      <c r="D2422" s="67">
        <v>388</v>
      </c>
      <c r="E2422" s="105"/>
      <c r="F2422" s="103">
        <f t="shared" si="70"/>
        <v>0</v>
      </c>
      <c r="K2422" s="354"/>
    </row>
    <row r="2423" spans="1:11" ht="28.5" outlineLevel="2">
      <c r="A2423" s="32" t="s">
        <v>4978</v>
      </c>
      <c r="B2423" s="148" t="s">
        <v>4979</v>
      </c>
      <c r="C2423" s="31" t="s">
        <v>73</v>
      </c>
      <c r="D2423" s="67">
        <v>300</v>
      </c>
      <c r="E2423" s="105"/>
      <c r="F2423" s="103">
        <f t="shared" si="70"/>
        <v>0</v>
      </c>
      <c r="K2423" s="354"/>
    </row>
    <row r="2424" spans="1:11" ht="28.5" outlineLevel="2">
      <c r="A2424" s="32" t="s">
        <v>4980</v>
      </c>
      <c r="B2424" s="148" t="s">
        <v>4981</v>
      </c>
      <c r="C2424" s="31" t="s">
        <v>73</v>
      </c>
      <c r="D2424" s="67">
        <v>600</v>
      </c>
      <c r="E2424" s="105"/>
      <c r="F2424" s="103">
        <f t="shared" si="70"/>
        <v>0</v>
      </c>
      <c r="K2424" s="354"/>
    </row>
    <row r="2425" spans="1:11" ht="28.5" outlineLevel="2">
      <c r="A2425" s="32" t="s">
        <v>4982</v>
      </c>
      <c r="B2425" s="148" t="s">
        <v>4983</v>
      </c>
      <c r="C2425" s="31" t="s">
        <v>307</v>
      </c>
      <c r="D2425" s="67">
        <v>200</v>
      </c>
      <c r="E2425" s="105"/>
      <c r="F2425" s="103">
        <f t="shared" si="70"/>
        <v>0</v>
      </c>
      <c r="K2425" s="354"/>
    </row>
    <row r="2426" spans="1:11" ht="28.5" outlineLevel="2">
      <c r="A2426" s="32" t="s">
        <v>4984</v>
      </c>
      <c r="B2426" s="148" t="s">
        <v>4985</v>
      </c>
      <c r="C2426" s="31" t="s">
        <v>307</v>
      </c>
      <c r="D2426" s="67">
        <v>300</v>
      </c>
      <c r="E2426" s="105"/>
      <c r="F2426" s="103">
        <f t="shared" si="70"/>
        <v>0</v>
      </c>
      <c r="K2426" s="354"/>
    </row>
    <row r="2427" spans="1:11" ht="28.5" customHeight="1" outlineLevel="2">
      <c r="A2427" s="32" t="s">
        <v>4986</v>
      </c>
      <c r="B2427" s="148" t="s">
        <v>4987</v>
      </c>
      <c r="C2427" s="31" t="s">
        <v>307</v>
      </c>
      <c r="D2427" s="67">
        <v>30</v>
      </c>
      <c r="E2427" s="105"/>
      <c r="F2427" s="103">
        <f t="shared" si="70"/>
        <v>0</v>
      </c>
      <c r="K2427" s="354"/>
    </row>
    <row r="2428" spans="1:11" ht="28.5" customHeight="1" outlineLevel="2">
      <c r="A2428" s="32" t="s">
        <v>4988</v>
      </c>
      <c r="B2428" s="148" t="s">
        <v>4989</v>
      </c>
      <c r="C2428" s="31" t="s">
        <v>307</v>
      </c>
      <c r="D2428" s="67">
        <v>50</v>
      </c>
      <c r="E2428" s="105"/>
      <c r="F2428" s="103">
        <f t="shared" si="70"/>
        <v>0</v>
      </c>
      <c r="K2428" s="354"/>
    </row>
    <row r="2429" spans="1:11" ht="28.5" customHeight="1" outlineLevel="2">
      <c r="A2429" s="32" t="s">
        <v>4990</v>
      </c>
      <c r="B2429" s="148" t="s">
        <v>4991</v>
      </c>
      <c r="C2429" s="31" t="s">
        <v>307</v>
      </c>
      <c r="D2429" s="67">
        <v>50</v>
      </c>
      <c r="E2429" s="105"/>
      <c r="F2429" s="103">
        <f t="shared" si="70"/>
        <v>0</v>
      </c>
      <c r="K2429" s="354"/>
    </row>
    <row r="2430" spans="1:11" ht="28.5" customHeight="1" outlineLevel="2">
      <c r="A2430" s="32" t="s">
        <v>4992</v>
      </c>
      <c r="B2430" s="148" t="s">
        <v>4993</v>
      </c>
      <c r="C2430" s="31" t="s">
        <v>307</v>
      </c>
      <c r="D2430" s="67">
        <v>50</v>
      </c>
      <c r="E2430" s="105"/>
      <c r="F2430" s="103">
        <f t="shared" si="70"/>
        <v>0</v>
      </c>
      <c r="K2430" s="354"/>
    </row>
    <row r="2431" spans="1:11" ht="28.5" customHeight="1" outlineLevel="2">
      <c r="A2431" s="32" t="s">
        <v>4994</v>
      </c>
      <c r="B2431" s="148" t="s">
        <v>4995</v>
      </c>
      <c r="C2431" s="31" t="s">
        <v>307</v>
      </c>
      <c r="D2431" s="67">
        <v>400</v>
      </c>
      <c r="E2431" s="105"/>
      <c r="F2431" s="103">
        <f t="shared" si="70"/>
        <v>0</v>
      </c>
      <c r="K2431" s="354"/>
    </row>
    <row r="2432" spans="1:11" ht="28.5" customHeight="1" outlineLevel="2">
      <c r="A2432" s="32" t="s">
        <v>4996</v>
      </c>
      <c r="B2432" s="148" t="s">
        <v>4997</v>
      </c>
      <c r="C2432" s="31" t="s">
        <v>307</v>
      </c>
      <c r="D2432" s="67">
        <v>250</v>
      </c>
      <c r="E2432" s="105"/>
      <c r="F2432" s="103">
        <f t="shared" si="70"/>
        <v>0</v>
      </c>
      <c r="K2432" s="354"/>
    </row>
    <row r="2433" spans="1:11" ht="28.5" customHeight="1" outlineLevel="2">
      <c r="A2433" s="32" t="s">
        <v>4998</v>
      </c>
      <c r="B2433" s="148" t="s">
        <v>4999</v>
      </c>
      <c r="C2433" s="31" t="s">
        <v>307</v>
      </c>
      <c r="D2433" s="67">
        <v>250</v>
      </c>
      <c r="E2433" s="105"/>
      <c r="F2433" s="103">
        <f t="shared" si="70"/>
        <v>0</v>
      </c>
      <c r="K2433" s="354"/>
    </row>
    <row r="2434" spans="1:11" ht="28.5" customHeight="1" outlineLevel="2">
      <c r="A2434" s="32" t="s">
        <v>5000</v>
      </c>
      <c r="B2434" s="148" t="s">
        <v>5001</v>
      </c>
      <c r="C2434" s="31" t="s">
        <v>307</v>
      </c>
      <c r="D2434" s="67">
        <v>250</v>
      </c>
      <c r="E2434" s="105"/>
      <c r="F2434" s="103">
        <f t="shared" si="70"/>
        <v>0</v>
      </c>
      <c r="K2434" s="354"/>
    </row>
    <row r="2435" spans="1:11" ht="28.5" customHeight="1" outlineLevel="2">
      <c r="A2435" s="32" t="s">
        <v>5002</v>
      </c>
      <c r="B2435" s="148" t="s">
        <v>5003</v>
      </c>
      <c r="C2435" s="31" t="s">
        <v>307</v>
      </c>
      <c r="D2435" s="67">
        <v>50</v>
      </c>
      <c r="E2435" s="105"/>
      <c r="F2435" s="103">
        <f t="shared" si="70"/>
        <v>0</v>
      </c>
      <c r="K2435" s="354"/>
    </row>
    <row r="2436" spans="1:11" ht="28.5" customHeight="1" outlineLevel="2">
      <c r="A2436" s="32" t="s">
        <v>5004</v>
      </c>
      <c r="B2436" s="148" t="s">
        <v>5005</v>
      </c>
      <c r="C2436" s="31" t="s">
        <v>307</v>
      </c>
      <c r="D2436" s="67">
        <v>50</v>
      </c>
      <c r="E2436" s="105"/>
      <c r="F2436" s="103">
        <f t="shared" si="70"/>
        <v>0</v>
      </c>
      <c r="K2436" s="354"/>
    </row>
    <row r="2437" spans="1:11" ht="28.5" customHeight="1" outlineLevel="2">
      <c r="A2437" s="32" t="s">
        <v>5006</v>
      </c>
      <c r="B2437" s="148" t="s">
        <v>5007</v>
      </c>
      <c r="C2437" s="31" t="s">
        <v>307</v>
      </c>
      <c r="D2437" s="67">
        <v>50</v>
      </c>
      <c r="E2437" s="105"/>
      <c r="F2437" s="103">
        <f t="shared" si="70"/>
        <v>0</v>
      </c>
      <c r="K2437" s="354"/>
    </row>
    <row r="2438" spans="1:11" ht="28.5" customHeight="1" outlineLevel="2">
      <c r="A2438" s="32" t="s">
        <v>5008</v>
      </c>
      <c r="B2438" s="148" t="s">
        <v>5009</v>
      </c>
      <c r="C2438" s="31" t="s">
        <v>307</v>
      </c>
      <c r="D2438" s="67">
        <v>50</v>
      </c>
      <c r="E2438" s="105"/>
      <c r="F2438" s="103">
        <f t="shared" si="70"/>
        <v>0</v>
      </c>
      <c r="K2438" s="354"/>
    </row>
    <row r="2439" spans="1:11" ht="28.5" outlineLevel="2">
      <c r="A2439" s="32" t="s">
        <v>5010</v>
      </c>
      <c r="B2439" s="148" t="s">
        <v>596</v>
      </c>
      <c r="C2439" s="31" t="s">
        <v>554</v>
      </c>
      <c r="D2439" s="67">
        <v>250</v>
      </c>
      <c r="E2439" s="105"/>
      <c r="F2439" s="103">
        <f t="shared" si="70"/>
        <v>0</v>
      </c>
      <c r="K2439" s="354"/>
    </row>
    <row r="2440" spans="1:11" ht="28.5" outlineLevel="2">
      <c r="A2440" s="32" t="s">
        <v>5011</v>
      </c>
      <c r="B2440" s="148" t="s">
        <v>597</v>
      </c>
      <c r="C2440" s="31" t="s">
        <v>554</v>
      </c>
      <c r="D2440" s="67">
        <v>30</v>
      </c>
      <c r="E2440" s="105"/>
      <c r="F2440" s="103">
        <f t="shared" si="70"/>
        <v>0</v>
      </c>
      <c r="K2440" s="354"/>
    </row>
    <row r="2441" spans="1:11" ht="28.5" outlineLevel="2">
      <c r="A2441" s="32" t="s">
        <v>5012</v>
      </c>
      <c r="B2441" s="148" t="s">
        <v>598</v>
      </c>
      <c r="C2441" s="31" t="s">
        <v>554</v>
      </c>
      <c r="D2441" s="67">
        <v>250</v>
      </c>
      <c r="E2441" s="105"/>
      <c r="F2441" s="103">
        <f t="shared" si="70"/>
        <v>0</v>
      </c>
      <c r="K2441" s="354"/>
    </row>
    <row r="2442" spans="1:11" ht="28.5" outlineLevel="2">
      <c r="A2442" s="32" t="s">
        <v>5013</v>
      </c>
      <c r="B2442" s="148" t="s">
        <v>599</v>
      </c>
      <c r="C2442" s="31" t="s">
        <v>307</v>
      </c>
      <c r="D2442" s="67">
        <v>30</v>
      </c>
      <c r="E2442" s="105"/>
      <c r="F2442" s="103">
        <f t="shared" si="70"/>
        <v>0</v>
      </c>
      <c r="K2442" s="354"/>
    </row>
    <row r="2443" spans="1:11" ht="42.75" outlineLevel="2">
      <c r="A2443" s="32" t="s">
        <v>5014</v>
      </c>
      <c r="B2443" s="148" t="s">
        <v>5015</v>
      </c>
      <c r="C2443" s="31" t="s">
        <v>307</v>
      </c>
      <c r="D2443" s="67">
        <v>72</v>
      </c>
      <c r="E2443" s="105"/>
      <c r="F2443" s="103">
        <f t="shared" si="70"/>
        <v>0</v>
      </c>
      <c r="K2443" s="354"/>
    </row>
    <row r="2444" spans="1:11" ht="19.5" customHeight="1" outlineLevel="1">
      <c r="A2444" s="32"/>
      <c r="B2444" s="148"/>
      <c r="C2444" s="31"/>
      <c r="D2444" s="67"/>
      <c r="E2444" s="105"/>
      <c r="F2444" s="103"/>
      <c r="K2444" s="354"/>
    </row>
    <row r="2445" spans="1:11" ht="20.100000000000001" customHeight="1" outlineLevel="1">
      <c r="A2445" s="145" t="s">
        <v>114</v>
      </c>
      <c r="B2445" s="116" t="s">
        <v>600</v>
      </c>
      <c r="C2445" s="146"/>
      <c r="D2445" s="147"/>
      <c r="E2445" s="138"/>
      <c r="F2445" s="110">
        <f>SUBTOTAL(9,F2446:F2472)</f>
        <v>0</v>
      </c>
      <c r="G2445" s="453" t="s">
        <v>3586</v>
      </c>
      <c r="H2445" s="460">
        <f>+F2445</f>
        <v>0</v>
      </c>
      <c r="K2445" s="354"/>
    </row>
    <row r="2446" spans="1:11" ht="42.75" outlineLevel="2">
      <c r="A2446" s="32" t="s">
        <v>116</v>
      </c>
      <c r="B2446" s="148" t="s">
        <v>601</v>
      </c>
      <c r="C2446" s="31" t="s">
        <v>73</v>
      </c>
      <c r="D2446" s="67">
        <v>330000</v>
      </c>
      <c r="E2446" s="105"/>
      <c r="F2446" s="103">
        <f>TRUNC(E2446*D2446,2)</f>
        <v>0</v>
      </c>
      <c r="K2446" s="354"/>
    </row>
    <row r="2447" spans="1:11" ht="20.100000000000001" customHeight="1" outlineLevel="2">
      <c r="A2447" s="32" t="s">
        <v>118</v>
      </c>
      <c r="B2447" s="148" t="s">
        <v>602</v>
      </c>
      <c r="C2447" s="31" t="s">
        <v>73</v>
      </c>
      <c r="D2447" s="67">
        <v>3000</v>
      </c>
      <c r="E2447" s="105"/>
      <c r="F2447" s="103">
        <f t="shared" ref="F2447:F2461" si="71">TRUNC(E2447*D2447,2)</f>
        <v>0</v>
      </c>
      <c r="K2447" s="354"/>
    </row>
    <row r="2448" spans="1:11" ht="71.25" outlineLevel="2">
      <c r="A2448" s="32" t="s">
        <v>2115</v>
      </c>
      <c r="B2448" s="148" t="s">
        <v>603</v>
      </c>
      <c r="C2448" s="31" t="s">
        <v>307</v>
      </c>
      <c r="D2448" s="67">
        <v>385</v>
      </c>
      <c r="E2448" s="105"/>
      <c r="F2448" s="103">
        <f t="shared" si="71"/>
        <v>0</v>
      </c>
      <c r="K2448" s="354"/>
    </row>
    <row r="2449" spans="1:11" ht="71.25" outlineLevel="2">
      <c r="A2449" s="32" t="s">
        <v>2116</v>
      </c>
      <c r="B2449" s="148" t="s">
        <v>604</v>
      </c>
      <c r="C2449" s="31" t="s">
        <v>307</v>
      </c>
      <c r="D2449" s="67">
        <v>68</v>
      </c>
      <c r="E2449" s="105"/>
      <c r="F2449" s="103">
        <f t="shared" si="71"/>
        <v>0</v>
      </c>
      <c r="K2449" s="354"/>
    </row>
    <row r="2450" spans="1:11" ht="42.75" outlineLevel="2">
      <c r="A2450" s="32" t="s">
        <v>2117</v>
      </c>
      <c r="B2450" s="148" t="s">
        <v>605</v>
      </c>
      <c r="C2450" s="31" t="s">
        <v>307</v>
      </c>
      <c r="D2450" s="67">
        <v>385</v>
      </c>
      <c r="E2450" s="105"/>
      <c r="F2450" s="103">
        <f t="shared" si="71"/>
        <v>0</v>
      </c>
      <c r="K2450" s="354"/>
    </row>
    <row r="2451" spans="1:11" ht="71.25" outlineLevel="2">
      <c r="A2451" s="32" t="s">
        <v>2118</v>
      </c>
      <c r="B2451" s="148" t="s">
        <v>606</v>
      </c>
      <c r="C2451" s="31" t="s">
        <v>307</v>
      </c>
      <c r="D2451" s="67">
        <v>16</v>
      </c>
      <c r="E2451" s="105"/>
      <c r="F2451" s="103">
        <f t="shared" si="71"/>
        <v>0</v>
      </c>
      <c r="K2451" s="354"/>
    </row>
    <row r="2452" spans="1:11" ht="71.25" outlineLevel="2">
      <c r="A2452" s="32" t="s">
        <v>2119</v>
      </c>
      <c r="B2452" s="148" t="s">
        <v>607</v>
      </c>
      <c r="C2452" s="31" t="s">
        <v>307</v>
      </c>
      <c r="D2452" s="67">
        <v>97</v>
      </c>
      <c r="E2452" s="105"/>
      <c r="F2452" s="103">
        <f t="shared" si="71"/>
        <v>0</v>
      </c>
      <c r="K2452" s="354"/>
    </row>
    <row r="2453" spans="1:11" ht="71.25" outlineLevel="2">
      <c r="A2453" s="32" t="s">
        <v>2120</v>
      </c>
      <c r="B2453" s="148" t="s">
        <v>608</v>
      </c>
      <c r="C2453" s="31" t="s">
        <v>307</v>
      </c>
      <c r="D2453" s="67">
        <v>154</v>
      </c>
      <c r="E2453" s="105"/>
      <c r="F2453" s="103">
        <f t="shared" si="71"/>
        <v>0</v>
      </c>
      <c r="K2453" s="354"/>
    </row>
    <row r="2454" spans="1:11" ht="71.25" outlineLevel="2">
      <c r="A2454" s="32" t="s">
        <v>2121</v>
      </c>
      <c r="B2454" s="148" t="s">
        <v>609</v>
      </c>
      <c r="C2454" s="31" t="s">
        <v>307</v>
      </c>
      <c r="D2454" s="67">
        <v>547</v>
      </c>
      <c r="E2454" s="105"/>
      <c r="F2454" s="103">
        <f t="shared" si="71"/>
        <v>0</v>
      </c>
      <c r="K2454" s="354"/>
    </row>
    <row r="2455" spans="1:11" ht="71.25" outlineLevel="2">
      <c r="A2455" s="32" t="s">
        <v>2122</v>
      </c>
      <c r="B2455" s="148" t="s">
        <v>610</v>
      </c>
      <c r="C2455" s="31" t="s">
        <v>307</v>
      </c>
      <c r="D2455" s="67">
        <v>70</v>
      </c>
      <c r="E2455" s="105"/>
      <c r="F2455" s="103">
        <f t="shared" si="71"/>
        <v>0</v>
      </c>
      <c r="K2455" s="354"/>
    </row>
    <row r="2456" spans="1:11" ht="71.25" outlineLevel="2">
      <c r="A2456" s="32" t="s">
        <v>2123</v>
      </c>
      <c r="B2456" s="148" t="s">
        <v>611</v>
      </c>
      <c r="C2456" s="31" t="s">
        <v>307</v>
      </c>
      <c r="D2456" s="67">
        <v>235</v>
      </c>
      <c r="E2456" s="105"/>
      <c r="F2456" s="103">
        <f t="shared" si="71"/>
        <v>0</v>
      </c>
      <c r="K2456" s="354"/>
    </row>
    <row r="2457" spans="1:11" ht="71.25" outlineLevel="2">
      <c r="A2457" s="32" t="s">
        <v>2124</v>
      </c>
      <c r="B2457" s="148" t="s">
        <v>612</v>
      </c>
      <c r="C2457" s="31" t="s">
        <v>307</v>
      </c>
      <c r="D2457" s="67">
        <v>303</v>
      </c>
      <c r="E2457" s="105"/>
      <c r="F2457" s="103">
        <f t="shared" si="71"/>
        <v>0</v>
      </c>
      <c r="K2457" s="354"/>
    </row>
    <row r="2458" spans="1:11" ht="57" outlineLevel="2">
      <c r="A2458" s="32" t="s">
        <v>2125</v>
      </c>
      <c r="B2458" s="148" t="s">
        <v>613</v>
      </c>
      <c r="C2458" s="31" t="s">
        <v>307</v>
      </c>
      <c r="D2458" s="67">
        <v>2500</v>
      </c>
      <c r="E2458" s="105"/>
      <c r="F2458" s="103">
        <f t="shared" si="71"/>
        <v>0</v>
      </c>
      <c r="K2458" s="354"/>
    </row>
    <row r="2459" spans="1:11" ht="57" outlineLevel="2">
      <c r="A2459" s="32" t="s">
        <v>2126</v>
      </c>
      <c r="B2459" s="148" t="s">
        <v>614</v>
      </c>
      <c r="C2459" s="31" t="s">
        <v>307</v>
      </c>
      <c r="D2459" s="67">
        <v>2500</v>
      </c>
      <c r="E2459" s="105"/>
      <c r="F2459" s="103">
        <f t="shared" si="71"/>
        <v>0</v>
      </c>
      <c r="K2459" s="354"/>
    </row>
    <row r="2460" spans="1:11" ht="57" outlineLevel="2">
      <c r="A2460" s="32" t="s">
        <v>2127</v>
      </c>
      <c r="B2460" s="148" t="s">
        <v>615</v>
      </c>
      <c r="C2460" s="31" t="s">
        <v>307</v>
      </c>
      <c r="D2460" s="67">
        <v>4500</v>
      </c>
      <c r="E2460" s="105"/>
      <c r="F2460" s="103">
        <f t="shared" si="71"/>
        <v>0</v>
      </c>
      <c r="K2460" s="354"/>
    </row>
    <row r="2461" spans="1:11" ht="114" outlineLevel="2">
      <c r="A2461" s="32" t="s">
        <v>2128</v>
      </c>
      <c r="B2461" s="148" t="s">
        <v>2139</v>
      </c>
      <c r="C2461" s="31" t="s">
        <v>307</v>
      </c>
      <c r="D2461" s="67">
        <v>46</v>
      </c>
      <c r="E2461" s="105"/>
      <c r="F2461" s="103">
        <f t="shared" si="71"/>
        <v>0</v>
      </c>
      <c r="K2461" s="354"/>
    </row>
    <row r="2462" spans="1:11" ht="15" customHeight="1" outlineLevel="2">
      <c r="A2462" s="404" t="s">
        <v>2129</v>
      </c>
      <c r="B2462" s="250" t="s">
        <v>5016</v>
      </c>
      <c r="C2462" s="405" t="s">
        <v>307</v>
      </c>
      <c r="D2462" s="406">
        <v>1</v>
      </c>
      <c r="E2462" s="105"/>
      <c r="F2462" s="407">
        <f>TRUNC(E2462*D2462,2)</f>
        <v>0</v>
      </c>
      <c r="K2462" s="354"/>
    </row>
    <row r="2463" spans="1:11" ht="42.75" outlineLevel="2">
      <c r="A2463" s="32" t="s">
        <v>2130</v>
      </c>
      <c r="B2463" s="148" t="s">
        <v>616</v>
      </c>
      <c r="C2463" s="31" t="s">
        <v>73</v>
      </c>
      <c r="D2463" s="67">
        <v>1500</v>
      </c>
      <c r="E2463" s="105"/>
      <c r="F2463" s="103">
        <f t="shared" ref="F2463:F2471" si="72">TRUNC(E2463*D2463,2)</f>
        <v>0</v>
      </c>
      <c r="K2463" s="354"/>
    </row>
    <row r="2464" spans="1:11" ht="42.75" outlineLevel="2">
      <c r="A2464" s="32" t="s">
        <v>2131</v>
      </c>
      <c r="B2464" s="148" t="s">
        <v>617</v>
      </c>
      <c r="C2464" s="31" t="s">
        <v>73</v>
      </c>
      <c r="D2464" s="67">
        <v>1400</v>
      </c>
      <c r="E2464" s="105"/>
      <c r="F2464" s="103">
        <f t="shared" si="72"/>
        <v>0</v>
      </c>
      <c r="K2464" s="354"/>
    </row>
    <row r="2465" spans="1:14" ht="42.75" outlineLevel="2">
      <c r="A2465" s="32" t="s">
        <v>2132</v>
      </c>
      <c r="B2465" s="148" t="s">
        <v>618</v>
      </c>
      <c r="C2465" s="31" t="s">
        <v>73</v>
      </c>
      <c r="D2465" s="67">
        <v>1500</v>
      </c>
      <c r="E2465" s="105"/>
      <c r="F2465" s="103">
        <f t="shared" si="72"/>
        <v>0</v>
      </c>
      <c r="K2465" s="354"/>
    </row>
    <row r="2466" spans="1:14" ht="57" outlineLevel="2">
      <c r="A2466" s="32" t="s">
        <v>2133</v>
      </c>
      <c r="B2466" s="148" t="s">
        <v>619</v>
      </c>
      <c r="C2466" s="31" t="s">
        <v>307</v>
      </c>
      <c r="D2466" s="67">
        <v>22</v>
      </c>
      <c r="E2466" s="105"/>
      <c r="F2466" s="103">
        <f t="shared" si="72"/>
        <v>0</v>
      </c>
      <c r="K2466" s="354"/>
    </row>
    <row r="2467" spans="1:14" ht="57" outlineLevel="2">
      <c r="A2467" s="32" t="s">
        <v>2134</v>
      </c>
      <c r="B2467" s="148" t="s">
        <v>620</v>
      </c>
      <c r="C2467" s="31" t="s">
        <v>307</v>
      </c>
      <c r="D2467" s="67">
        <v>6</v>
      </c>
      <c r="E2467" s="105"/>
      <c r="F2467" s="103">
        <f t="shared" si="72"/>
        <v>0</v>
      </c>
      <c r="K2467" s="354"/>
    </row>
    <row r="2468" spans="1:14" ht="57" outlineLevel="2">
      <c r="A2468" s="32" t="s">
        <v>2135</v>
      </c>
      <c r="B2468" s="148" t="s">
        <v>621</v>
      </c>
      <c r="C2468" s="31" t="s">
        <v>307</v>
      </c>
      <c r="D2468" s="67">
        <v>22</v>
      </c>
      <c r="E2468" s="105"/>
      <c r="F2468" s="103">
        <f t="shared" si="72"/>
        <v>0</v>
      </c>
      <c r="K2468" s="354"/>
    </row>
    <row r="2469" spans="1:14" ht="57" outlineLevel="2">
      <c r="A2469" s="32" t="s">
        <v>2136</v>
      </c>
      <c r="B2469" s="148" t="s">
        <v>621</v>
      </c>
      <c r="C2469" s="31" t="s">
        <v>307</v>
      </c>
      <c r="D2469" s="67">
        <v>5</v>
      </c>
      <c r="E2469" s="105"/>
      <c r="F2469" s="103">
        <f t="shared" si="72"/>
        <v>0</v>
      </c>
      <c r="K2469" s="354"/>
    </row>
    <row r="2470" spans="1:14" ht="42.75" outlineLevel="2">
      <c r="A2470" s="32" t="s">
        <v>2137</v>
      </c>
      <c r="B2470" s="148" t="s">
        <v>622</v>
      </c>
      <c r="C2470" s="31" t="s">
        <v>307</v>
      </c>
      <c r="D2470" s="67">
        <v>100</v>
      </c>
      <c r="E2470" s="105"/>
      <c r="F2470" s="103">
        <f t="shared" si="72"/>
        <v>0</v>
      </c>
      <c r="K2470" s="354"/>
    </row>
    <row r="2471" spans="1:14" ht="42.75" outlineLevel="2">
      <c r="A2471" s="32" t="s">
        <v>2138</v>
      </c>
      <c r="B2471" s="148" t="s">
        <v>623</v>
      </c>
      <c r="C2471" s="31" t="s">
        <v>307</v>
      </c>
      <c r="D2471" s="67">
        <v>25</v>
      </c>
      <c r="E2471" s="105"/>
      <c r="F2471" s="103">
        <f t="shared" si="72"/>
        <v>0</v>
      </c>
      <c r="K2471" s="354"/>
    </row>
    <row r="2472" spans="1:14" ht="20.100000000000001" customHeight="1" outlineLevel="1">
      <c r="A2472" s="32"/>
      <c r="B2472" s="148"/>
      <c r="C2472" s="31"/>
      <c r="D2472" s="67"/>
      <c r="E2472" s="105"/>
      <c r="F2472" s="103"/>
      <c r="K2472" s="354"/>
    </row>
    <row r="2473" spans="1:14" ht="20.100000000000001" customHeight="1" outlineLevel="1">
      <c r="A2473" s="145" t="s">
        <v>119</v>
      </c>
      <c r="B2473" s="116" t="s">
        <v>555</v>
      </c>
      <c r="C2473" s="146"/>
      <c r="D2473" s="147"/>
      <c r="E2473" s="138"/>
      <c r="F2473" s="110">
        <f>SUBTOTAL(9,F2474:F2478)</f>
        <v>0</v>
      </c>
      <c r="G2473" s="453" t="s">
        <v>3586</v>
      </c>
      <c r="H2473" s="460">
        <f>+F2473</f>
        <v>0</v>
      </c>
      <c r="K2473" s="354"/>
    </row>
    <row r="2474" spans="1:14" ht="20.100000000000001" customHeight="1" outlineLevel="2">
      <c r="A2474" s="165" t="s">
        <v>121</v>
      </c>
      <c r="B2474" s="448" t="s">
        <v>624</v>
      </c>
      <c r="C2474" s="31" t="s">
        <v>307</v>
      </c>
      <c r="D2474" s="449">
        <v>2</v>
      </c>
      <c r="E2474" s="105"/>
      <c r="F2474" s="103">
        <f>TRUNC(E2474*D2474,2)</f>
        <v>0</v>
      </c>
      <c r="K2474" s="354"/>
    </row>
    <row r="2475" spans="1:14" ht="20.100000000000001" customHeight="1" outlineLevel="2">
      <c r="A2475" s="165" t="s">
        <v>2140</v>
      </c>
      <c r="B2475" s="448" t="s">
        <v>625</v>
      </c>
      <c r="C2475" s="31" t="s">
        <v>307</v>
      </c>
      <c r="D2475" s="449">
        <v>56</v>
      </c>
      <c r="E2475" s="105"/>
      <c r="F2475" s="103">
        <f>TRUNC(E2475*D2475,2)</f>
        <v>0</v>
      </c>
      <c r="K2475" s="354"/>
    </row>
    <row r="2476" spans="1:14" ht="20.100000000000001" customHeight="1" outlineLevel="2">
      <c r="A2476" s="165" t="s">
        <v>2141</v>
      </c>
      <c r="B2476" s="448" t="s">
        <v>626</v>
      </c>
      <c r="C2476" s="31" t="s">
        <v>307</v>
      </c>
      <c r="D2476" s="449">
        <v>1</v>
      </c>
      <c r="E2476" s="105"/>
      <c r="F2476" s="103">
        <f>TRUNC(E2476*D2476,2)</f>
        <v>0</v>
      </c>
      <c r="K2476" s="354"/>
    </row>
    <row r="2477" spans="1:14" ht="20.100000000000001" customHeight="1" outlineLevel="2">
      <c r="A2477" s="165" t="s">
        <v>2142</v>
      </c>
      <c r="B2477" s="448" t="s">
        <v>627</v>
      </c>
      <c r="C2477" s="31" t="s">
        <v>307</v>
      </c>
      <c r="D2477" s="449">
        <v>1</v>
      </c>
      <c r="E2477" s="105"/>
      <c r="F2477" s="103">
        <f>TRUNC(E2477*D2477,2)</f>
        <v>0</v>
      </c>
      <c r="K2477" s="354"/>
    </row>
    <row r="2478" spans="1:14" s="454" customFormat="1" ht="20.100000000000001" customHeight="1" outlineLevel="1">
      <c r="A2478" s="32"/>
      <c r="B2478" s="148"/>
      <c r="C2478" s="31"/>
      <c r="D2478" s="67"/>
      <c r="E2478" s="105"/>
      <c r="F2478" s="103"/>
      <c r="G2478" s="453"/>
      <c r="K2478" s="354"/>
      <c r="M2478" s="555"/>
      <c r="N2478" s="555"/>
    </row>
    <row r="2479" spans="1:14" ht="20.100000000000001" customHeight="1" outlineLevel="1">
      <c r="A2479" s="145" t="s">
        <v>122</v>
      </c>
      <c r="B2479" s="116" t="s">
        <v>628</v>
      </c>
      <c r="C2479" s="146"/>
      <c r="D2479" s="147"/>
      <c r="E2479" s="138"/>
      <c r="F2479" s="110">
        <f>SUBTOTAL(9,F2480:F2489)</f>
        <v>0</v>
      </c>
      <c r="G2479" s="453" t="s">
        <v>3586</v>
      </c>
      <c r="H2479" s="460">
        <f>+F2479</f>
        <v>0</v>
      </c>
      <c r="K2479" s="354"/>
    </row>
    <row r="2480" spans="1:14" ht="28.5" outlineLevel="2">
      <c r="A2480" s="32" t="s">
        <v>124</v>
      </c>
      <c r="B2480" s="148" t="s">
        <v>629</v>
      </c>
      <c r="C2480" s="31" t="s">
        <v>556</v>
      </c>
      <c r="D2480" s="67">
        <v>1</v>
      </c>
      <c r="E2480" s="105"/>
      <c r="F2480" s="103">
        <f t="shared" ref="F2480:F2488" si="73">TRUNC(E2480*D2480,2)</f>
        <v>0</v>
      </c>
      <c r="K2480" s="354"/>
    </row>
    <row r="2481" spans="1:14" ht="57" outlineLevel="2">
      <c r="A2481" s="32" t="s">
        <v>2143</v>
      </c>
      <c r="B2481" s="148" t="s">
        <v>630</v>
      </c>
      <c r="C2481" s="31" t="s">
        <v>556</v>
      </c>
      <c r="D2481" s="67">
        <v>1</v>
      </c>
      <c r="E2481" s="105"/>
      <c r="F2481" s="103">
        <f t="shared" si="73"/>
        <v>0</v>
      </c>
      <c r="K2481" s="354"/>
    </row>
    <row r="2482" spans="1:14" ht="28.5" outlineLevel="2">
      <c r="A2482" s="32" t="s">
        <v>2144</v>
      </c>
      <c r="B2482" s="148" t="s">
        <v>631</v>
      </c>
      <c r="C2482" s="31" t="s">
        <v>556</v>
      </c>
      <c r="D2482" s="67">
        <v>1</v>
      </c>
      <c r="E2482" s="105"/>
      <c r="F2482" s="103">
        <f t="shared" si="73"/>
        <v>0</v>
      </c>
      <c r="K2482" s="354"/>
    </row>
    <row r="2483" spans="1:14" ht="28.5" outlineLevel="2">
      <c r="A2483" s="32" t="s">
        <v>2145</v>
      </c>
      <c r="B2483" s="148" t="s">
        <v>632</v>
      </c>
      <c r="C2483" s="31" t="s">
        <v>556</v>
      </c>
      <c r="D2483" s="67">
        <v>1</v>
      </c>
      <c r="E2483" s="105"/>
      <c r="F2483" s="103">
        <f t="shared" si="73"/>
        <v>0</v>
      </c>
      <c r="K2483" s="354"/>
    </row>
    <row r="2484" spans="1:14" ht="28.5" outlineLevel="2">
      <c r="A2484" s="32" t="s">
        <v>2146</v>
      </c>
      <c r="B2484" s="148" t="s">
        <v>5017</v>
      </c>
      <c r="C2484" s="31" t="s">
        <v>556</v>
      </c>
      <c r="D2484" s="67">
        <v>1</v>
      </c>
      <c r="E2484" s="105"/>
      <c r="F2484" s="103">
        <f t="shared" si="73"/>
        <v>0</v>
      </c>
      <c r="K2484" s="354"/>
    </row>
    <row r="2485" spans="1:14" ht="42.75" outlineLevel="2">
      <c r="A2485" s="32" t="s">
        <v>5018</v>
      </c>
      <c r="B2485" s="148" t="s">
        <v>5019</v>
      </c>
      <c r="C2485" s="31" t="s">
        <v>556</v>
      </c>
      <c r="D2485" s="67">
        <v>1</v>
      </c>
      <c r="E2485" s="105"/>
      <c r="F2485" s="103">
        <f t="shared" si="73"/>
        <v>0</v>
      </c>
      <c r="K2485" s="354"/>
    </row>
    <row r="2486" spans="1:14" ht="28.5" outlineLevel="2">
      <c r="A2486" s="32" t="s">
        <v>5020</v>
      </c>
      <c r="B2486" s="148" t="s">
        <v>5021</v>
      </c>
      <c r="C2486" s="31" t="s">
        <v>556</v>
      </c>
      <c r="D2486" s="67">
        <v>1</v>
      </c>
      <c r="E2486" s="105"/>
      <c r="F2486" s="103">
        <f t="shared" si="73"/>
        <v>0</v>
      </c>
      <c r="K2486" s="354"/>
    </row>
    <row r="2487" spans="1:14" ht="28.5" outlineLevel="2">
      <c r="A2487" s="32" t="s">
        <v>5022</v>
      </c>
      <c r="B2487" s="148" t="s">
        <v>5023</v>
      </c>
      <c r="C2487" s="31" t="s">
        <v>556</v>
      </c>
      <c r="D2487" s="67">
        <v>1</v>
      </c>
      <c r="E2487" s="105"/>
      <c r="F2487" s="103">
        <f t="shared" si="73"/>
        <v>0</v>
      </c>
      <c r="K2487" s="354"/>
    </row>
    <row r="2488" spans="1:14" ht="28.5" outlineLevel="2">
      <c r="A2488" s="32" t="s">
        <v>5024</v>
      </c>
      <c r="B2488" s="148" t="s">
        <v>5025</v>
      </c>
      <c r="C2488" s="31" t="s">
        <v>592</v>
      </c>
      <c r="D2488" s="67">
        <v>30</v>
      </c>
      <c r="E2488" s="105"/>
      <c r="F2488" s="103">
        <f t="shared" si="73"/>
        <v>0</v>
      </c>
      <c r="K2488" s="354"/>
    </row>
    <row r="2489" spans="1:14" ht="20.100000000000001" customHeight="1">
      <c r="A2489" s="2"/>
      <c r="B2489" s="216"/>
      <c r="C2489" s="6"/>
      <c r="D2489" s="65"/>
      <c r="E2489" s="65"/>
      <c r="F2489" s="103"/>
      <c r="K2489" s="354"/>
    </row>
    <row r="2490" spans="1:14" ht="20.100000000000001" customHeight="1">
      <c r="A2490" s="48">
        <v>11</v>
      </c>
      <c r="B2490" s="236" t="s">
        <v>308</v>
      </c>
      <c r="C2490" s="49"/>
      <c r="D2490" s="66"/>
      <c r="E2490" s="66"/>
      <c r="F2490" s="98">
        <f>SUBTOTAL(9,F2491:F2935)</f>
        <v>0</v>
      </c>
      <c r="H2490" s="458">
        <f>SUM(H2491:H2885)</f>
        <v>0</v>
      </c>
      <c r="I2490" s="454" t="b">
        <f>H2490=F2490</f>
        <v>1</v>
      </c>
      <c r="K2490" s="354"/>
    </row>
    <row r="2491" spans="1:14" ht="20.100000000000001" customHeight="1" outlineLevel="1">
      <c r="A2491" s="2"/>
      <c r="B2491" s="216"/>
      <c r="C2491" s="6"/>
      <c r="D2491" s="65"/>
      <c r="E2491" s="65"/>
      <c r="F2491" s="103"/>
      <c r="H2491" s="454"/>
      <c r="K2491" s="354"/>
    </row>
    <row r="2492" spans="1:14" s="461" customFormat="1" ht="20.100000000000001" customHeight="1" outlineLevel="1">
      <c r="A2492" s="162" t="s">
        <v>129</v>
      </c>
      <c r="B2492" s="219" t="s">
        <v>2876</v>
      </c>
      <c r="C2492" s="163"/>
      <c r="D2492" s="164"/>
      <c r="E2492" s="164"/>
      <c r="F2492" s="110">
        <f>SUBTOTAL(9,F2493:F2781)</f>
        <v>0</v>
      </c>
      <c r="G2492" s="466" t="s">
        <v>2542</v>
      </c>
      <c r="H2492" s="460">
        <f>+F2492</f>
        <v>0</v>
      </c>
      <c r="I2492" s="454"/>
      <c r="K2492" s="354"/>
      <c r="M2492" s="556"/>
      <c r="N2492" s="556"/>
    </row>
    <row r="2493" spans="1:14" s="461" customFormat="1" ht="28.5" outlineLevel="2">
      <c r="A2493" s="165" t="s">
        <v>131</v>
      </c>
      <c r="B2493" s="251" t="s">
        <v>635</v>
      </c>
      <c r="C2493" s="166" t="s">
        <v>554</v>
      </c>
      <c r="D2493" s="167">
        <v>4</v>
      </c>
      <c r="E2493" s="168"/>
      <c r="F2493" s="101">
        <f>TRUNC(E2493*D2493,2)</f>
        <v>0</v>
      </c>
      <c r="G2493" s="486"/>
      <c r="K2493" s="354"/>
      <c r="M2493" s="556"/>
      <c r="N2493" s="556"/>
    </row>
    <row r="2494" spans="1:14" s="461" customFormat="1" ht="42.75" outlineLevel="2">
      <c r="A2494" s="165" t="s">
        <v>133</v>
      </c>
      <c r="B2494" s="297" t="s">
        <v>636</v>
      </c>
      <c r="C2494" s="169" t="s">
        <v>556</v>
      </c>
      <c r="D2494" s="170">
        <v>5</v>
      </c>
      <c r="E2494" s="168"/>
      <c r="F2494" s="101">
        <f>TRUNC(E2494*D2494,2)</f>
        <v>0</v>
      </c>
      <c r="G2494" s="486"/>
      <c r="K2494" s="354"/>
      <c r="M2494" s="556"/>
      <c r="N2494" s="556"/>
    </row>
    <row r="2495" spans="1:14" s="461" customFormat="1" ht="42.75" outlineLevel="2">
      <c r="A2495" s="165" t="s">
        <v>135</v>
      </c>
      <c r="B2495" s="297" t="s">
        <v>637</v>
      </c>
      <c r="C2495" s="169" t="s">
        <v>556</v>
      </c>
      <c r="D2495" s="170">
        <v>4</v>
      </c>
      <c r="E2495" s="168"/>
      <c r="F2495" s="101">
        <f>TRUNC(E2495*D2495,2)</f>
        <v>0</v>
      </c>
      <c r="G2495" s="486"/>
      <c r="K2495" s="354"/>
      <c r="M2495" s="556"/>
      <c r="N2495" s="556"/>
    </row>
    <row r="2496" spans="1:14" s="461" customFormat="1" ht="42.75" outlineLevel="2">
      <c r="A2496" s="165" t="s">
        <v>137</v>
      </c>
      <c r="B2496" s="297" t="s">
        <v>638</v>
      </c>
      <c r="C2496" s="169" t="s">
        <v>556</v>
      </c>
      <c r="D2496" s="171">
        <v>5</v>
      </c>
      <c r="E2496" s="168"/>
      <c r="F2496" s="101">
        <f t="shared" ref="F2496:F2556" si="74">TRUNC(E2496*D2496,2)</f>
        <v>0</v>
      </c>
      <c r="G2496" s="486"/>
      <c r="K2496" s="354"/>
      <c r="M2496" s="556"/>
      <c r="N2496" s="556"/>
    </row>
    <row r="2497" spans="1:14" s="461" customFormat="1" ht="42.75" outlineLevel="2">
      <c r="A2497" s="165" t="s">
        <v>2147</v>
      </c>
      <c r="B2497" s="297" t="s">
        <v>639</v>
      </c>
      <c r="C2497" s="169" t="s">
        <v>556</v>
      </c>
      <c r="D2497" s="171">
        <v>3</v>
      </c>
      <c r="E2497" s="168"/>
      <c r="F2497" s="101">
        <f t="shared" si="74"/>
        <v>0</v>
      </c>
      <c r="G2497" s="486"/>
      <c r="K2497" s="354"/>
      <c r="M2497" s="556"/>
      <c r="N2497" s="556"/>
    </row>
    <row r="2498" spans="1:14" s="461" customFormat="1" ht="42.75" outlineLevel="2">
      <c r="A2498" s="165" t="s">
        <v>2148</v>
      </c>
      <c r="B2498" s="297" t="s">
        <v>640</v>
      </c>
      <c r="C2498" s="169" t="s">
        <v>556</v>
      </c>
      <c r="D2498" s="171">
        <v>3</v>
      </c>
      <c r="E2498" s="168"/>
      <c r="F2498" s="101">
        <f t="shared" si="74"/>
        <v>0</v>
      </c>
      <c r="G2498" s="486"/>
      <c r="K2498" s="354"/>
      <c r="M2498" s="556"/>
      <c r="N2498" s="556"/>
    </row>
    <row r="2499" spans="1:14" s="461" customFormat="1" ht="28.5" outlineLevel="2">
      <c r="A2499" s="165" t="s">
        <v>2149</v>
      </c>
      <c r="B2499" s="296" t="s">
        <v>641</v>
      </c>
      <c r="C2499" s="173" t="s">
        <v>554</v>
      </c>
      <c r="D2499" s="171">
        <v>4</v>
      </c>
      <c r="E2499" s="168"/>
      <c r="F2499" s="101">
        <f t="shared" si="74"/>
        <v>0</v>
      </c>
      <c r="G2499" s="486"/>
      <c r="K2499" s="354"/>
      <c r="M2499" s="556"/>
      <c r="N2499" s="556"/>
    </row>
    <row r="2500" spans="1:14" s="461" customFormat="1" ht="24.95" customHeight="1" outlineLevel="2">
      <c r="A2500" s="165" t="s">
        <v>2150</v>
      </c>
      <c r="B2500" s="172" t="s">
        <v>642</v>
      </c>
      <c r="C2500" s="173" t="s">
        <v>554</v>
      </c>
      <c r="D2500" s="171">
        <v>1</v>
      </c>
      <c r="E2500" s="168"/>
      <c r="F2500" s="101">
        <f t="shared" si="74"/>
        <v>0</v>
      </c>
      <c r="G2500" s="486"/>
      <c r="K2500" s="354"/>
      <c r="M2500" s="556"/>
      <c r="N2500" s="556"/>
    </row>
    <row r="2501" spans="1:14" s="461" customFormat="1" ht="42.75" outlineLevel="2">
      <c r="A2501" s="165" t="s">
        <v>2151</v>
      </c>
      <c r="B2501" s="295" t="s">
        <v>643</v>
      </c>
      <c r="C2501" s="173" t="s">
        <v>554</v>
      </c>
      <c r="D2501" s="171">
        <v>2</v>
      </c>
      <c r="E2501" s="168"/>
      <c r="F2501" s="101">
        <f t="shared" si="74"/>
        <v>0</v>
      </c>
      <c r="G2501" s="486"/>
      <c r="K2501" s="354"/>
      <c r="M2501" s="556"/>
      <c r="N2501" s="556"/>
    </row>
    <row r="2502" spans="1:14" s="461" customFormat="1" ht="42.75" outlineLevel="2">
      <c r="A2502" s="165" t="s">
        <v>2152</v>
      </c>
      <c r="B2502" s="295" t="s">
        <v>644</v>
      </c>
      <c r="C2502" s="173" t="s">
        <v>554</v>
      </c>
      <c r="D2502" s="171">
        <v>2</v>
      </c>
      <c r="E2502" s="168"/>
      <c r="F2502" s="101">
        <f t="shared" si="74"/>
        <v>0</v>
      </c>
      <c r="G2502" s="486"/>
      <c r="K2502" s="354"/>
      <c r="M2502" s="556"/>
      <c r="N2502" s="556"/>
    </row>
    <row r="2503" spans="1:14" s="461" customFormat="1" ht="42.75" outlineLevel="2">
      <c r="A2503" s="165" t="s">
        <v>2153</v>
      </c>
      <c r="B2503" s="295" t="s">
        <v>645</v>
      </c>
      <c r="C2503" s="173" t="s">
        <v>554</v>
      </c>
      <c r="D2503" s="171">
        <v>2</v>
      </c>
      <c r="E2503" s="168"/>
      <c r="F2503" s="101">
        <f t="shared" si="74"/>
        <v>0</v>
      </c>
      <c r="G2503" s="486"/>
      <c r="K2503" s="354"/>
      <c r="M2503" s="556"/>
      <c r="N2503" s="556"/>
    </row>
    <row r="2504" spans="1:14" s="461" customFormat="1" ht="42.75" outlineLevel="2">
      <c r="A2504" s="165" t="s">
        <v>2154</v>
      </c>
      <c r="B2504" s="295" t="s">
        <v>646</v>
      </c>
      <c r="C2504" s="173" t="s">
        <v>554</v>
      </c>
      <c r="D2504" s="171">
        <v>2</v>
      </c>
      <c r="E2504" s="168"/>
      <c r="F2504" s="101">
        <f t="shared" si="74"/>
        <v>0</v>
      </c>
      <c r="G2504" s="486"/>
      <c r="K2504" s="354"/>
      <c r="M2504" s="556"/>
      <c r="N2504" s="556"/>
    </row>
    <row r="2505" spans="1:14" s="461" customFormat="1" ht="42.75" outlineLevel="2">
      <c r="A2505" s="165" t="s">
        <v>2155</v>
      </c>
      <c r="B2505" s="295" t="s">
        <v>2545</v>
      </c>
      <c r="C2505" s="173" t="s">
        <v>554</v>
      </c>
      <c r="D2505" s="171">
        <v>2</v>
      </c>
      <c r="E2505" s="168"/>
      <c r="F2505" s="101">
        <f t="shared" si="74"/>
        <v>0</v>
      </c>
      <c r="G2505" s="486"/>
      <c r="K2505" s="354"/>
      <c r="M2505" s="556"/>
      <c r="N2505" s="556"/>
    </row>
    <row r="2506" spans="1:14" s="461" customFormat="1" ht="28.5" outlineLevel="2">
      <c r="A2506" s="165" t="s">
        <v>2156</v>
      </c>
      <c r="B2506" s="295" t="s">
        <v>647</v>
      </c>
      <c r="C2506" s="173" t="s">
        <v>554</v>
      </c>
      <c r="D2506" s="171">
        <v>1</v>
      </c>
      <c r="E2506" s="168"/>
      <c r="F2506" s="101">
        <f t="shared" si="74"/>
        <v>0</v>
      </c>
      <c r="G2506" s="486"/>
      <c r="K2506" s="354"/>
      <c r="M2506" s="556"/>
      <c r="N2506" s="556"/>
    </row>
    <row r="2507" spans="1:14" s="461" customFormat="1" ht="42.75" outlineLevel="2">
      <c r="A2507" s="165" t="s">
        <v>2157</v>
      </c>
      <c r="B2507" s="295" t="s">
        <v>648</v>
      </c>
      <c r="C2507" s="173" t="s">
        <v>554</v>
      </c>
      <c r="D2507" s="171">
        <v>2</v>
      </c>
      <c r="E2507" s="168"/>
      <c r="F2507" s="101">
        <f t="shared" si="74"/>
        <v>0</v>
      </c>
      <c r="G2507" s="486"/>
      <c r="K2507" s="354"/>
      <c r="M2507" s="556"/>
      <c r="N2507" s="556"/>
    </row>
    <row r="2508" spans="1:14" s="461" customFormat="1" ht="28.5" outlineLevel="2">
      <c r="A2508" s="165" t="s">
        <v>2158</v>
      </c>
      <c r="B2508" s="295" t="s">
        <v>649</v>
      </c>
      <c r="C2508" s="173" t="s">
        <v>554</v>
      </c>
      <c r="D2508" s="171">
        <v>1</v>
      </c>
      <c r="E2508" s="168"/>
      <c r="F2508" s="101">
        <f t="shared" si="74"/>
        <v>0</v>
      </c>
      <c r="G2508" s="486"/>
      <c r="K2508" s="354"/>
      <c r="M2508" s="556"/>
      <c r="N2508" s="556"/>
    </row>
    <row r="2509" spans="1:14" s="461" customFormat="1" ht="42.75" outlineLevel="2">
      <c r="A2509" s="165" t="s">
        <v>2159</v>
      </c>
      <c r="B2509" s="295" t="s">
        <v>2546</v>
      </c>
      <c r="C2509" s="173" t="s">
        <v>554</v>
      </c>
      <c r="D2509" s="171">
        <v>4</v>
      </c>
      <c r="E2509" s="168"/>
      <c r="F2509" s="101">
        <f t="shared" si="74"/>
        <v>0</v>
      </c>
      <c r="G2509" s="486"/>
      <c r="K2509" s="354"/>
      <c r="M2509" s="556"/>
      <c r="N2509" s="556"/>
    </row>
    <row r="2510" spans="1:14" s="461" customFormat="1" ht="42.75" outlineLevel="2">
      <c r="A2510" s="165" t="s">
        <v>2160</v>
      </c>
      <c r="B2510" s="295" t="s">
        <v>2547</v>
      </c>
      <c r="C2510" s="173" t="s">
        <v>554</v>
      </c>
      <c r="D2510" s="171">
        <v>4</v>
      </c>
      <c r="E2510" s="168"/>
      <c r="F2510" s="101">
        <f t="shared" si="74"/>
        <v>0</v>
      </c>
      <c r="G2510" s="486"/>
      <c r="K2510" s="354"/>
      <c r="M2510" s="556"/>
      <c r="N2510" s="556"/>
    </row>
    <row r="2511" spans="1:14" s="461" customFormat="1" ht="42.75" outlineLevel="2">
      <c r="A2511" s="165" t="s">
        <v>2161</v>
      </c>
      <c r="B2511" s="295" t="s">
        <v>2548</v>
      </c>
      <c r="C2511" s="173" t="s">
        <v>554</v>
      </c>
      <c r="D2511" s="171">
        <v>1</v>
      </c>
      <c r="E2511" s="168"/>
      <c r="F2511" s="101">
        <f t="shared" si="74"/>
        <v>0</v>
      </c>
      <c r="G2511" s="486"/>
      <c r="K2511" s="354"/>
      <c r="M2511" s="556"/>
      <c r="N2511" s="556"/>
    </row>
    <row r="2512" spans="1:14" s="461" customFormat="1" ht="42.75" outlineLevel="2">
      <c r="A2512" s="165" t="s">
        <v>2162</v>
      </c>
      <c r="B2512" s="295" t="s">
        <v>2549</v>
      </c>
      <c r="C2512" s="173" t="s">
        <v>554</v>
      </c>
      <c r="D2512" s="171">
        <v>5</v>
      </c>
      <c r="E2512" s="168"/>
      <c r="F2512" s="101">
        <f t="shared" si="74"/>
        <v>0</v>
      </c>
      <c r="G2512" s="486"/>
      <c r="K2512" s="354"/>
      <c r="M2512" s="556"/>
      <c r="N2512" s="556"/>
    </row>
    <row r="2513" spans="1:14" s="461" customFormat="1" ht="42.75" outlineLevel="2">
      <c r="A2513" s="165" t="s">
        <v>2163</v>
      </c>
      <c r="B2513" s="295" t="s">
        <v>2550</v>
      </c>
      <c r="C2513" s="173" t="s">
        <v>554</v>
      </c>
      <c r="D2513" s="171">
        <v>4</v>
      </c>
      <c r="E2513" s="168"/>
      <c r="F2513" s="101">
        <f t="shared" si="74"/>
        <v>0</v>
      </c>
      <c r="G2513" s="486"/>
      <c r="K2513" s="354"/>
      <c r="M2513" s="556"/>
      <c r="N2513" s="556"/>
    </row>
    <row r="2514" spans="1:14" s="461" customFormat="1" ht="28.5" outlineLevel="2">
      <c r="A2514" s="165" t="s">
        <v>2164</v>
      </c>
      <c r="B2514" s="295" t="s">
        <v>650</v>
      </c>
      <c r="C2514" s="173" t="s">
        <v>554</v>
      </c>
      <c r="D2514" s="171">
        <v>1</v>
      </c>
      <c r="E2514" s="168"/>
      <c r="F2514" s="101">
        <f t="shared" si="74"/>
        <v>0</v>
      </c>
      <c r="G2514" s="486"/>
      <c r="K2514" s="354"/>
      <c r="M2514" s="556"/>
      <c r="N2514" s="556"/>
    </row>
    <row r="2515" spans="1:14" s="461" customFormat="1" ht="28.5" outlineLevel="2">
      <c r="A2515" s="165" t="s">
        <v>2165</v>
      </c>
      <c r="B2515" s="295" t="s">
        <v>651</v>
      </c>
      <c r="C2515" s="173" t="s">
        <v>554</v>
      </c>
      <c r="D2515" s="171">
        <v>1</v>
      </c>
      <c r="E2515" s="168"/>
      <c r="F2515" s="101">
        <f t="shared" si="74"/>
        <v>0</v>
      </c>
      <c r="G2515" s="486"/>
      <c r="K2515" s="354"/>
      <c r="M2515" s="556"/>
      <c r="N2515" s="556"/>
    </row>
    <row r="2516" spans="1:14" s="461" customFormat="1" ht="28.5" outlineLevel="2">
      <c r="A2516" s="165" t="s">
        <v>2166</v>
      </c>
      <c r="B2516" s="295" t="s">
        <v>652</v>
      </c>
      <c r="C2516" s="173" t="s">
        <v>554</v>
      </c>
      <c r="D2516" s="171">
        <v>1</v>
      </c>
      <c r="E2516" s="168"/>
      <c r="F2516" s="101">
        <f t="shared" si="74"/>
        <v>0</v>
      </c>
      <c r="G2516" s="486"/>
      <c r="K2516" s="354"/>
      <c r="M2516" s="556"/>
      <c r="N2516" s="556"/>
    </row>
    <row r="2517" spans="1:14" s="461" customFormat="1" ht="28.5" outlineLevel="2">
      <c r="A2517" s="165" t="s">
        <v>2167</v>
      </c>
      <c r="B2517" s="295" t="s">
        <v>653</v>
      </c>
      <c r="C2517" s="173" t="s">
        <v>554</v>
      </c>
      <c r="D2517" s="171">
        <v>1</v>
      </c>
      <c r="E2517" s="168"/>
      <c r="F2517" s="101">
        <f t="shared" si="74"/>
        <v>0</v>
      </c>
      <c r="G2517" s="486"/>
      <c r="K2517" s="354"/>
      <c r="M2517" s="556"/>
      <c r="N2517" s="556"/>
    </row>
    <row r="2518" spans="1:14" s="461" customFormat="1" ht="28.5" outlineLevel="2">
      <c r="A2518" s="165" t="s">
        <v>2168</v>
      </c>
      <c r="B2518" s="295" t="s">
        <v>654</v>
      </c>
      <c r="C2518" s="173" t="s">
        <v>554</v>
      </c>
      <c r="D2518" s="171">
        <v>1</v>
      </c>
      <c r="E2518" s="168"/>
      <c r="F2518" s="101">
        <f t="shared" si="74"/>
        <v>0</v>
      </c>
      <c r="G2518" s="486"/>
      <c r="K2518" s="354"/>
      <c r="M2518" s="556"/>
      <c r="N2518" s="556"/>
    </row>
    <row r="2519" spans="1:14" s="461" customFormat="1" ht="28.5" outlineLevel="2">
      <c r="A2519" s="165" t="s">
        <v>2169</v>
      </c>
      <c r="B2519" s="295" t="s">
        <v>655</v>
      </c>
      <c r="C2519" s="173" t="s">
        <v>554</v>
      </c>
      <c r="D2519" s="171">
        <v>1</v>
      </c>
      <c r="E2519" s="168"/>
      <c r="F2519" s="101">
        <f t="shared" si="74"/>
        <v>0</v>
      </c>
      <c r="G2519" s="486"/>
      <c r="K2519" s="354"/>
      <c r="M2519" s="556"/>
      <c r="N2519" s="556"/>
    </row>
    <row r="2520" spans="1:14" s="461" customFormat="1" ht="28.5" outlineLevel="2">
      <c r="A2520" s="165" t="s">
        <v>2170</v>
      </c>
      <c r="B2520" s="295" t="s">
        <v>656</v>
      </c>
      <c r="C2520" s="173" t="s">
        <v>554</v>
      </c>
      <c r="D2520" s="171">
        <v>1</v>
      </c>
      <c r="E2520" s="168"/>
      <c r="F2520" s="101">
        <f t="shared" si="74"/>
        <v>0</v>
      </c>
      <c r="G2520" s="486"/>
      <c r="K2520" s="354"/>
      <c r="M2520" s="556"/>
      <c r="N2520" s="556"/>
    </row>
    <row r="2521" spans="1:14" s="461" customFormat="1" ht="42.75" outlineLevel="2">
      <c r="A2521" s="165" t="s">
        <v>2171</v>
      </c>
      <c r="B2521" s="295" t="s">
        <v>657</v>
      </c>
      <c r="C2521" s="173" t="s">
        <v>554</v>
      </c>
      <c r="D2521" s="171">
        <v>1</v>
      </c>
      <c r="E2521" s="168"/>
      <c r="F2521" s="101">
        <f t="shared" si="74"/>
        <v>0</v>
      </c>
      <c r="G2521" s="486"/>
      <c r="K2521" s="354"/>
      <c r="M2521" s="556"/>
      <c r="N2521" s="556"/>
    </row>
    <row r="2522" spans="1:14" s="461" customFormat="1" ht="42.75" outlineLevel="2">
      <c r="A2522" s="165" t="s">
        <v>2172</v>
      </c>
      <c r="B2522" s="295" t="s">
        <v>2551</v>
      </c>
      <c r="C2522" s="173" t="s">
        <v>554</v>
      </c>
      <c r="D2522" s="171">
        <v>1</v>
      </c>
      <c r="E2522" s="168"/>
      <c r="F2522" s="101">
        <f t="shared" si="74"/>
        <v>0</v>
      </c>
      <c r="G2522" s="486"/>
      <c r="K2522" s="354"/>
      <c r="M2522" s="556"/>
      <c r="N2522" s="556"/>
    </row>
    <row r="2523" spans="1:14" s="461" customFormat="1" ht="42.75" outlineLevel="2">
      <c r="A2523" s="165" t="s">
        <v>2173</v>
      </c>
      <c r="B2523" s="295" t="s">
        <v>2552</v>
      </c>
      <c r="C2523" s="173" t="s">
        <v>554</v>
      </c>
      <c r="D2523" s="171">
        <v>2</v>
      </c>
      <c r="E2523" s="168"/>
      <c r="F2523" s="101">
        <f t="shared" si="74"/>
        <v>0</v>
      </c>
      <c r="G2523" s="486"/>
      <c r="K2523" s="354"/>
      <c r="M2523" s="556"/>
      <c r="N2523" s="556"/>
    </row>
    <row r="2524" spans="1:14" s="461" customFormat="1" ht="28.5" outlineLevel="2">
      <c r="A2524" s="165" t="s">
        <v>2174</v>
      </c>
      <c r="B2524" s="295" t="s">
        <v>658</v>
      </c>
      <c r="C2524" s="173" t="s">
        <v>554</v>
      </c>
      <c r="D2524" s="171">
        <v>1</v>
      </c>
      <c r="E2524" s="168"/>
      <c r="F2524" s="101">
        <f t="shared" si="74"/>
        <v>0</v>
      </c>
      <c r="G2524" s="486"/>
      <c r="K2524" s="354"/>
      <c r="M2524" s="556"/>
      <c r="N2524" s="556"/>
    </row>
    <row r="2525" spans="1:14" s="461" customFormat="1" ht="42.75" outlineLevel="2">
      <c r="A2525" s="165" t="s">
        <v>2175</v>
      </c>
      <c r="B2525" s="295" t="s">
        <v>659</v>
      </c>
      <c r="C2525" s="173" t="s">
        <v>554</v>
      </c>
      <c r="D2525" s="171">
        <v>1</v>
      </c>
      <c r="E2525" s="168"/>
      <c r="F2525" s="101">
        <f t="shared" si="74"/>
        <v>0</v>
      </c>
      <c r="G2525" s="486"/>
      <c r="K2525" s="354"/>
      <c r="M2525" s="556"/>
      <c r="N2525" s="556"/>
    </row>
    <row r="2526" spans="1:14" s="461" customFormat="1" ht="28.5" outlineLevel="2">
      <c r="A2526" s="165" t="s">
        <v>2176</v>
      </c>
      <c r="B2526" s="295" t="s">
        <v>660</v>
      </c>
      <c r="C2526" s="173" t="s">
        <v>554</v>
      </c>
      <c r="D2526" s="171">
        <v>1</v>
      </c>
      <c r="E2526" s="168"/>
      <c r="F2526" s="101">
        <f t="shared" si="74"/>
        <v>0</v>
      </c>
      <c r="G2526" s="486"/>
      <c r="K2526" s="354"/>
      <c r="M2526" s="556"/>
      <c r="N2526" s="556"/>
    </row>
    <row r="2527" spans="1:14" s="461" customFormat="1" ht="28.5" outlineLevel="2">
      <c r="A2527" s="165" t="s">
        <v>2177</v>
      </c>
      <c r="B2527" s="295" t="s">
        <v>661</v>
      </c>
      <c r="C2527" s="173" t="s">
        <v>554</v>
      </c>
      <c r="D2527" s="171">
        <v>1</v>
      </c>
      <c r="E2527" s="168"/>
      <c r="F2527" s="101">
        <f t="shared" si="74"/>
        <v>0</v>
      </c>
      <c r="G2527" s="486"/>
      <c r="K2527" s="354"/>
      <c r="M2527" s="556"/>
      <c r="N2527" s="556"/>
    </row>
    <row r="2528" spans="1:14" s="461" customFormat="1" ht="42.75" outlineLevel="2">
      <c r="A2528" s="165" t="s">
        <v>2178</v>
      </c>
      <c r="B2528" s="295" t="s">
        <v>2553</v>
      </c>
      <c r="C2528" s="173" t="s">
        <v>554</v>
      </c>
      <c r="D2528" s="171">
        <v>2</v>
      </c>
      <c r="E2528" s="168"/>
      <c r="F2528" s="101">
        <f t="shared" si="74"/>
        <v>0</v>
      </c>
      <c r="G2528" s="486"/>
      <c r="K2528" s="354"/>
      <c r="M2528" s="556"/>
      <c r="N2528" s="556"/>
    </row>
    <row r="2529" spans="1:14" s="461" customFormat="1" ht="42.75" outlineLevel="2">
      <c r="A2529" s="165" t="s">
        <v>2179</v>
      </c>
      <c r="B2529" s="295" t="s">
        <v>2554</v>
      </c>
      <c r="C2529" s="173" t="s">
        <v>554</v>
      </c>
      <c r="D2529" s="171">
        <v>1</v>
      </c>
      <c r="E2529" s="168"/>
      <c r="F2529" s="101">
        <f t="shared" si="74"/>
        <v>0</v>
      </c>
      <c r="G2529" s="486"/>
      <c r="K2529" s="354"/>
      <c r="M2529" s="556"/>
      <c r="N2529" s="556"/>
    </row>
    <row r="2530" spans="1:14" s="461" customFormat="1" ht="42.75" outlineLevel="2">
      <c r="A2530" s="165" t="s">
        <v>2180</v>
      </c>
      <c r="B2530" s="295" t="s">
        <v>2555</v>
      </c>
      <c r="C2530" s="173" t="s">
        <v>554</v>
      </c>
      <c r="D2530" s="171">
        <v>1</v>
      </c>
      <c r="E2530" s="168"/>
      <c r="F2530" s="101">
        <f t="shared" si="74"/>
        <v>0</v>
      </c>
      <c r="G2530" s="486"/>
      <c r="K2530" s="354"/>
      <c r="M2530" s="556"/>
      <c r="N2530" s="556"/>
    </row>
    <row r="2531" spans="1:14" s="461" customFormat="1" ht="42.75" outlineLevel="2">
      <c r="A2531" s="165" t="s">
        <v>2181</v>
      </c>
      <c r="B2531" s="295" t="s">
        <v>2556</v>
      </c>
      <c r="C2531" s="173" t="s">
        <v>554</v>
      </c>
      <c r="D2531" s="171">
        <v>1</v>
      </c>
      <c r="E2531" s="168"/>
      <c r="F2531" s="101">
        <f t="shared" si="74"/>
        <v>0</v>
      </c>
      <c r="G2531" s="486"/>
      <c r="K2531" s="354"/>
      <c r="M2531" s="556"/>
      <c r="N2531" s="556"/>
    </row>
    <row r="2532" spans="1:14" s="461" customFormat="1" ht="28.5" outlineLevel="2">
      <c r="A2532" s="165" t="s">
        <v>2182</v>
      </c>
      <c r="B2532" s="295" t="s">
        <v>2557</v>
      </c>
      <c r="C2532" s="173" t="s">
        <v>554</v>
      </c>
      <c r="D2532" s="171">
        <v>1</v>
      </c>
      <c r="E2532" s="168"/>
      <c r="F2532" s="101">
        <f t="shared" si="74"/>
        <v>0</v>
      </c>
      <c r="G2532" s="486"/>
      <c r="K2532" s="354"/>
      <c r="M2532" s="556"/>
      <c r="N2532" s="556"/>
    </row>
    <row r="2533" spans="1:14" s="461" customFormat="1" ht="28.5" outlineLevel="2">
      <c r="A2533" s="165" t="s">
        <v>2183</v>
      </c>
      <c r="B2533" s="295" t="s">
        <v>2558</v>
      </c>
      <c r="C2533" s="173" t="s">
        <v>554</v>
      </c>
      <c r="D2533" s="171">
        <v>1</v>
      </c>
      <c r="E2533" s="168"/>
      <c r="F2533" s="101">
        <f t="shared" si="74"/>
        <v>0</v>
      </c>
      <c r="G2533" s="486"/>
      <c r="K2533" s="354"/>
      <c r="M2533" s="556"/>
      <c r="N2533" s="556"/>
    </row>
    <row r="2534" spans="1:14" s="461" customFormat="1" ht="28.5" outlineLevel="2">
      <c r="A2534" s="165" t="s">
        <v>2184</v>
      </c>
      <c r="B2534" s="295" t="s">
        <v>2559</v>
      </c>
      <c r="C2534" s="173" t="s">
        <v>554</v>
      </c>
      <c r="D2534" s="171">
        <v>1</v>
      </c>
      <c r="E2534" s="168"/>
      <c r="F2534" s="101">
        <f t="shared" si="74"/>
        <v>0</v>
      </c>
      <c r="G2534" s="486"/>
      <c r="K2534" s="354"/>
      <c r="M2534" s="556"/>
      <c r="N2534" s="556"/>
    </row>
    <row r="2535" spans="1:14" s="461" customFormat="1" ht="28.5" outlineLevel="2">
      <c r="A2535" s="165" t="s">
        <v>2185</v>
      </c>
      <c r="B2535" s="295" t="s">
        <v>2560</v>
      </c>
      <c r="C2535" s="173" t="s">
        <v>554</v>
      </c>
      <c r="D2535" s="171">
        <v>1</v>
      </c>
      <c r="E2535" s="168"/>
      <c r="F2535" s="101">
        <f t="shared" si="74"/>
        <v>0</v>
      </c>
      <c r="G2535" s="486"/>
      <c r="K2535" s="354"/>
      <c r="M2535" s="556"/>
      <c r="N2535" s="556"/>
    </row>
    <row r="2536" spans="1:14" s="461" customFormat="1" ht="28.5" outlineLevel="2">
      <c r="A2536" s="165" t="s">
        <v>2186</v>
      </c>
      <c r="B2536" s="295" t="s">
        <v>2561</v>
      </c>
      <c r="C2536" s="173" t="s">
        <v>554</v>
      </c>
      <c r="D2536" s="171">
        <v>1</v>
      </c>
      <c r="E2536" s="168"/>
      <c r="F2536" s="101">
        <f t="shared" si="74"/>
        <v>0</v>
      </c>
      <c r="G2536" s="486"/>
      <c r="K2536" s="354"/>
      <c r="M2536" s="556"/>
      <c r="N2536" s="556"/>
    </row>
    <row r="2537" spans="1:14" s="461" customFormat="1" ht="28.5" outlineLevel="2">
      <c r="A2537" s="165" t="s">
        <v>2187</v>
      </c>
      <c r="B2537" s="295" t="s">
        <v>2562</v>
      </c>
      <c r="C2537" s="173" t="s">
        <v>554</v>
      </c>
      <c r="D2537" s="171">
        <v>1</v>
      </c>
      <c r="E2537" s="168"/>
      <c r="F2537" s="101">
        <f t="shared" si="74"/>
        <v>0</v>
      </c>
      <c r="G2537" s="486"/>
      <c r="K2537" s="354"/>
      <c r="M2537" s="556"/>
      <c r="N2537" s="556"/>
    </row>
    <row r="2538" spans="1:14" s="461" customFormat="1" ht="28.5" outlineLevel="2">
      <c r="A2538" s="165" t="s">
        <v>2188</v>
      </c>
      <c r="B2538" s="295" t="s">
        <v>2563</v>
      </c>
      <c r="C2538" s="173" t="s">
        <v>554</v>
      </c>
      <c r="D2538" s="171">
        <v>1</v>
      </c>
      <c r="E2538" s="168"/>
      <c r="F2538" s="101">
        <f t="shared" si="74"/>
        <v>0</v>
      </c>
      <c r="G2538" s="486"/>
      <c r="K2538" s="354"/>
      <c r="M2538" s="556"/>
      <c r="N2538" s="556"/>
    </row>
    <row r="2539" spans="1:14" s="461" customFormat="1" ht="28.5" outlineLevel="2">
      <c r="A2539" s="165" t="s">
        <v>2189</v>
      </c>
      <c r="B2539" s="295" t="s">
        <v>662</v>
      </c>
      <c r="C2539" s="173" t="s">
        <v>554</v>
      </c>
      <c r="D2539" s="171">
        <v>24</v>
      </c>
      <c r="E2539" s="168"/>
      <c r="F2539" s="101">
        <f t="shared" si="74"/>
        <v>0</v>
      </c>
      <c r="G2539" s="486"/>
      <c r="K2539" s="354"/>
      <c r="M2539" s="556"/>
      <c r="N2539" s="556"/>
    </row>
    <row r="2540" spans="1:14" s="461" customFormat="1" ht="28.5" outlineLevel="2">
      <c r="A2540" s="165" t="s">
        <v>2190</v>
      </c>
      <c r="B2540" s="295" t="s">
        <v>663</v>
      </c>
      <c r="C2540" s="173" t="s">
        <v>554</v>
      </c>
      <c r="D2540" s="171">
        <v>3</v>
      </c>
      <c r="E2540" s="168"/>
      <c r="F2540" s="101">
        <f t="shared" si="74"/>
        <v>0</v>
      </c>
      <c r="G2540" s="486"/>
      <c r="K2540" s="354"/>
      <c r="M2540" s="556"/>
      <c r="N2540" s="556"/>
    </row>
    <row r="2541" spans="1:14" s="461" customFormat="1" ht="28.5" outlineLevel="2">
      <c r="A2541" s="165" t="s">
        <v>2191</v>
      </c>
      <c r="B2541" s="295" t="s">
        <v>2564</v>
      </c>
      <c r="C2541" s="173" t="s">
        <v>554</v>
      </c>
      <c r="D2541" s="171">
        <v>1</v>
      </c>
      <c r="E2541" s="168"/>
      <c r="F2541" s="101">
        <f t="shared" si="74"/>
        <v>0</v>
      </c>
      <c r="G2541" s="486"/>
      <c r="K2541" s="354"/>
      <c r="M2541" s="556"/>
      <c r="N2541" s="556"/>
    </row>
    <row r="2542" spans="1:14" s="461" customFormat="1" ht="28.5" outlineLevel="2">
      <c r="A2542" s="165" t="s">
        <v>2192</v>
      </c>
      <c r="B2542" s="295" t="s">
        <v>2565</v>
      </c>
      <c r="C2542" s="173" t="s">
        <v>554</v>
      </c>
      <c r="D2542" s="171">
        <v>6</v>
      </c>
      <c r="E2542" s="168"/>
      <c r="F2542" s="101">
        <f t="shared" si="74"/>
        <v>0</v>
      </c>
      <c r="G2542" s="486"/>
      <c r="K2542" s="354"/>
      <c r="M2542" s="556"/>
      <c r="N2542" s="556"/>
    </row>
    <row r="2543" spans="1:14" s="461" customFormat="1" ht="28.5" outlineLevel="2">
      <c r="A2543" s="165" t="s">
        <v>2193</v>
      </c>
      <c r="B2543" s="295" t="s">
        <v>2566</v>
      </c>
      <c r="C2543" s="173" t="s">
        <v>554</v>
      </c>
      <c r="D2543" s="171">
        <v>4</v>
      </c>
      <c r="E2543" s="168"/>
      <c r="F2543" s="101">
        <f t="shared" si="74"/>
        <v>0</v>
      </c>
      <c r="G2543" s="486"/>
      <c r="K2543" s="354"/>
      <c r="M2543" s="556"/>
      <c r="N2543" s="556"/>
    </row>
    <row r="2544" spans="1:14" s="461" customFormat="1" ht="28.5" outlineLevel="2">
      <c r="A2544" s="165" t="s">
        <v>2194</v>
      </c>
      <c r="B2544" s="295" t="s">
        <v>2567</v>
      </c>
      <c r="C2544" s="173" t="s">
        <v>554</v>
      </c>
      <c r="D2544" s="171">
        <v>15</v>
      </c>
      <c r="E2544" s="168"/>
      <c r="F2544" s="101">
        <f t="shared" si="74"/>
        <v>0</v>
      </c>
      <c r="G2544" s="486"/>
      <c r="K2544" s="354"/>
      <c r="M2544" s="556"/>
      <c r="N2544" s="556"/>
    </row>
    <row r="2545" spans="1:14" s="461" customFormat="1" ht="28.5" outlineLevel="2">
      <c r="A2545" s="165" t="s">
        <v>2195</v>
      </c>
      <c r="B2545" s="295" t="s">
        <v>2568</v>
      </c>
      <c r="C2545" s="173" t="s">
        <v>554</v>
      </c>
      <c r="D2545" s="171">
        <v>4</v>
      </c>
      <c r="E2545" s="168"/>
      <c r="F2545" s="101">
        <f t="shared" si="74"/>
        <v>0</v>
      </c>
      <c r="G2545" s="486"/>
      <c r="K2545" s="354"/>
      <c r="M2545" s="556"/>
      <c r="N2545" s="556"/>
    </row>
    <row r="2546" spans="1:14" s="461" customFormat="1" ht="28.5" outlineLevel="2">
      <c r="A2546" s="165" t="s">
        <v>2196</v>
      </c>
      <c r="B2546" s="295" t="s">
        <v>2569</v>
      </c>
      <c r="C2546" s="173" t="s">
        <v>554</v>
      </c>
      <c r="D2546" s="171">
        <v>3</v>
      </c>
      <c r="E2546" s="168"/>
      <c r="F2546" s="101">
        <f t="shared" si="74"/>
        <v>0</v>
      </c>
      <c r="G2546" s="486"/>
      <c r="K2546" s="354"/>
      <c r="M2546" s="556"/>
      <c r="N2546" s="556"/>
    </row>
    <row r="2547" spans="1:14" s="461" customFormat="1" ht="28.5" outlineLevel="2">
      <c r="A2547" s="165" t="s">
        <v>2197</v>
      </c>
      <c r="B2547" s="295" t="s">
        <v>664</v>
      </c>
      <c r="C2547" s="173" t="s">
        <v>554</v>
      </c>
      <c r="D2547" s="171">
        <v>1</v>
      </c>
      <c r="E2547" s="168"/>
      <c r="F2547" s="101">
        <f t="shared" si="74"/>
        <v>0</v>
      </c>
      <c r="G2547" s="486"/>
      <c r="K2547" s="354"/>
      <c r="M2547" s="556"/>
      <c r="N2547" s="556"/>
    </row>
    <row r="2548" spans="1:14" s="461" customFormat="1" ht="28.5" outlineLevel="2">
      <c r="A2548" s="165" t="s">
        <v>2198</v>
      </c>
      <c r="B2548" s="295" t="s">
        <v>2570</v>
      </c>
      <c r="C2548" s="173" t="s">
        <v>554</v>
      </c>
      <c r="D2548" s="171">
        <v>4</v>
      </c>
      <c r="E2548" s="168"/>
      <c r="F2548" s="101">
        <f t="shared" si="74"/>
        <v>0</v>
      </c>
      <c r="G2548" s="486"/>
      <c r="K2548" s="354"/>
      <c r="M2548" s="556"/>
      <c r="N2548" s="556"/>
    </row>
    <row r="2549" spans="1:14" s="461" customFormat="1" ht="28.5" outlineLevel="2">
      <c r="A2549" s="165" t="s">
        <v>2199</v>
      </c>
      <c r="B2549" s="295" t="s">
        <v>2571</v>
      </c>
      <c r="C2549" s="173" t="s">
        <v>554</v>
      </c>
      <c r="D2549" s="171">
        <v>2</v>
      </c>
      <c r="E2549" s="168"/>
      <c r="F2549" s="101">
        <f t="shared" si="74"/>
        <v>0</v>
      </c>
      <c r="G2549" s="486"/>
      <c r="K2549" s="354"/>
      <c r="M2549" s="556"/>
      <c r="N2549" s="556"/>
    </row>
    <row r="2550" spans="1:14" s="461" customFormat="1" ht="28.5" outlineLevel="2">
      <c r="A2550" s="165" t="s">
        <v>2200</v>
      </c>
      <c r="B2550" s="295" t="s">
        <v>2572</v>
      </c>
      <c r="C2550" s="173" t="s">
        <v>554</v>
      </c>
      <c r="D2550" s="171">
        <v>3</v>
      </c>
      <c r="E2550" s="168"/>
      <c r="F2550" s="101">
        <f t="shared" si="74"/>
        <v>0</v>
      </c>
      <c r="G2550" s="486"/>
      <c r="K2550" s="354"/>
      <c r="M2550" s="556"/>
      <c r="N2550" s="556"/>
    </row>
    <row r="2551" spans="1:14" s="461" customFormat="1" ht="28.5" outlineLevel="2">
      <c r="A2551" s="165" t="s">
        <v>2201</v>
      </c>
      <c r="B2551" s="295" t="s">
        <v>665</v>
      </c>
      <c r="C2551" s="173" t="s">
        <v>554</v>
      </c>
      <c r="D2551" s="171">
        <v>1</v>
      </c>
      <c r="E2551" s="168"/>
      <c r="F2551" s="101">
        <f t="shared" si="74"/>
        <v>0</v>
      </c>
      <c r="G2551" s="486"/>
      <c r="K2551" s="354"/>
      <c r="M2551" s="556"/>
      <c r="N2551" s="556"/>
    </row>
    <row r="2552" spans="1:14" s="461" customFormat="1" ht="28.5" outlineLevel="2">
      <c r="A2552" s="165" t="s">
        <v>2202</v>
      </c>
      <c r="B2552" s="295" t="s">
        <v>2573</v>
      </c>
      <c r="C2552" s="173" t="s">
        <v>554</v>
      </c>
      <c r="D2552" s="171">
        <v>3</v>
      </c>
      <c r="E2552" s="168"/>
      <c r="F2552" s="101">
        <f t="shared" si="74"/>
        <v>0</v>
      </c>
      <c r="G2552" s="486"/>
      <c r="K2552" s="354"/>
      <c r="M2552" s="556"/>
      <c r="N2552" s="556"/>
    </row>
    <row r="2553" spans="1:14" s="461" customFormat="1" ht="28.5" outlineLevel="2">
      <c r="A2553" s="165" t="s">
        <v>2203</v>
      </c>
      <c r="B2553" s="295" t="s">
        <v>2574</v>
      </c>
      <c r="C2553" s="173" t="s">
        <v>554</v>
      </c>
      <c r="D2553" s="171">
        <v>33</v>
      </c>
      <c r="E2553" s="168"/>
      <c r="F2553" s="101">
        <f t="shared" si="74"/>
        <v>0</v>
      </c>
      <c r="G2553" s="486"/>
      <c r="K2553" s="354"/>
      <c r="M2553" s="556"/>
      <c r="N2553" s="556"/>
    </row>
    <row r="2554" spans="1:14" s="461" customFormat="1" ht="28.5" outlineLevel="2">
      <c r="A2554" s="165" t="s">
        <v>2204</v>
      </c>
      <c r="B2554" s="295" t="s">
        <v>2575</v>
      </c>
      <c r="C2554" s="173" t="s">
        <v>554</v>
      </c>
      <c r="D2554" s="171">
        <v>10</v>
      </c>
      <c r="E2554" s="168"/>
      <c r="F2554" s="101">
        <f t="shared" si="74"/>
        <v>0</v>
      </c>
      <c r="G2554" s="486"/>
      <c r="K2554" s="354"/>
      <c r="M2554" s="556"/>
      <c r="N2554" s="556"/>
    </row>
    <row r="2555" spans="1:14" s="461" customFormat="1" ht="28.5" outlineLevel="2">
      <c r="A2555" s="165" t="s">
        <v>2205</v>
      </c>
      <c r="B2555" s="296" t="s">
        <v>666</v>
      </c>
      <c r="C2555" s="173" t="s">
        <v>554</v>
      </c>
      <c r="D2555" s="171">
        <v>2</v>
      </c>
      <c r="E2555" s="168"/>
      <c r="F2555" s="101">
        <f t="shared" si="74"/>
        <v>0</v>
      </c>
      <c r="G2555" s="486"/>
      <c r="K2555" s="354"/>
      <c r="M2555" s="556"/>
      <c r="N2555" s="556"/>
    </row>
    <row r="2556" spans="1:14" s="461" customFormat="1" ht="28.5" outlineLevel="2">
      <c r="A2556" s="165" t="s">
        <v>2206</v>
      </c>
      <c r="B2556" s="172" t="s">
        <v>2576</v>
      </c>
      <c r="C2556" s="173" t="s">
        <v>554</v>
      </c>
      <c r="D2556" s="171">
        <v>4</v>
      </c>
      <c r="E2556" s="168"/>
      <c r="F2556" s="101">
        <f t="shared" si="74"/>
        <v>0</v>
      </c>
      <c r="G2556" s="486"/>
      <c r="K2556" s="354"/>
      <c r="M2556" s="556"/>
      <c r="N2556" s="556"/>
    </row>
    <row r="2557" spans="1:14" s="461" customFormat="1" ht="28.5" outlineLevel="2">
      <c r="A2557" s="165" t="s">
        <v>2207</v>
      </c>
      <c r="B2557" s="172" t="s">
        <v>2577</v>
      </c>
      <c r="C2557" s="173" t="s">
        <v>554</v>
      </c>
      <c r="D2557" s="171">
        <v>13</v>
      </c>
      <c r="E2557" s="168"/>
      <c r="F2557" s="101">
        <f t="shared" ref="F2557:F2620" si="75">TRUNC(E2557*D2557,2)</f>
        <v>0</v>
      </c>
      <c r="G2557" s="486"/>
      <c r="K2557" s="354"/>
      <c r="M2557" s="556"/>
      <c r="N2557" s="556"/>
    </row>
    <row r="2558" spans="1:14" s="461" customFormat="1" ht="42.75" outlineLevel="2">
      <c r="A2558" s="165" t="s">
        <v>2208</v>
      </c>
      <c r="B2558" s="172" t="s">
        <v>2578</v>
      </c>
      <c r="C2558" s="173" t="s">
        <v>554</v>
      </c>
      <c r="D2558" s="171">
        <v>22</v>
      </c>
      <c r="E2558" s="168"/>
      <c r="F2558" s="101">
        <f t="shared" si="75"/>
        <v>0</v>
      </c>
      <c r="G2558" s="486"/>
      <c r="K2558" s="354"/>
      <c r="M2558" s="556"/>
      <c r="N2558" s="556"/>
    </row>
    <row r="2559" spans="1:14" s="461" customFormat="1" ht="28.5" outlineLevel="2">
      <c r="A2559" s="165" t="s">
        <v>2209</v>
      </c>
      <c r="B2559" s="172" t="s">
        <v>2579</v>
      </c>
      <c r="C2559" s="173" t="s">
        <v>554</v>
      </c>
      <c r="D2559" s="171">
        <v>1</v>
      </c>
      <c r="E2559" s="168"/>
      <c r="F2559" s="101">
        <f t="shared" si="75"/>
        <v>0</v>
      </c>
      <c r="G2559" s="486"/>
      <c r="K2559" s="354"/>
      <c r="M2559" s="556"/>
      <c r="N2559" s="556"/>
    </row>
    <row r="2560" spans="1:14" s="461" customFormat="1" ht="42.75" outlineLevel="2">
      <c r="A2560" s="165" t="s">
        <v>2210</v>
      </c>
      <c r="B2560" s="172" t="s">
        <v>2580</v>
      </c>
      <c r="C2560" s="173" t="s">
        <v>554</v>
      </c>
      <c r="D2560" s="171">
        <v>20</v>
      </c>
      <c r="E2560" s="168"/>
      <c r="F2560" s="101">
        <f t="shared" si="75"/>
        <v>0</v>
      </c>
      <c r="G2560" s="486"/>
      <c r="K2560" s="354"/>
      <c r="M2560" s="556"/>
      <c r="N2560" s="556"/>
    </row>
    <row r="2561" spans="1:14" s="461" customFormat="1" ht="28.5" outlineLevel="2">
      <c r="A2561" s="165" t="s">
        <v>2211</v>
      </c>
      <c r="B2561" s="172" t="s">
        <v>667</v>
      </c>
      <c r="C2561" s="173" t="s">
        <v>554</v>
      </c>
      <c r="D2561" s="171">
        <v>2</v>
      </c>
      <c r="E2561" s="168"/>
      <c r="F2561" s="101">
        <f t="shared" si="75"/>
        <v>0</v>
      </c>
      <c r="G2561" s="486"/>
      <c r="K2561" s="354"/>
      <c r="M2561" s="556"/>
      <c r="N2561" s="556"/>
    </row>
    <row r="2562" spans="1:14" s="461" customFormat="1" ht="28.5" outlineLevel="2">
      <c r="A2562" s="165" t="s">
        <v>2212</v>
      </c>
      <c r="B2562" s="172" t="s">
        <v>2581</v>
      </c>
      <c r="C2562" s="173" t="s">
        <v>554</v>
      </c>
      <c r="D2562" s="171">
        <v>1</v>
      </c>
      <c r="E2562" s="168"/>
      <c r="F2562" s="101">
        <f t="shared" si="75"/>
        <v>0</v>
      </c>
      <c r="G2562" s="486"/>
      <c r="K2562" s="354"/>
      <c r="M2562" s="556"/>
      <c r="N2562" s="556"/>
    </row>
    <row r="2563" spans="1:14" s="461" customFormat="1" ht="28.5" outlineLevel="2">
      <c r="A2563" s="165" t="s">
        <v>2213</v>
      </c>
      <c r="B2563" s="172" t="s">
        <v>2582</v>
      </c>
      <c r="C2563" s="173" t="s">
        <v>554</v>
      </c>
      <c r="D2563" s="171">
        <v>1</v>
      </c>
      <c r="E2563" s="168"/>
      <c r="F2563" s="101">
        <f t="shared" si="75"/>
        <v>0</v>
      </c>
      <c r="G2563" s="486"/>
      <c r="K2563" s="354"/>
      <c r="M2563" s="556"/>
      <c r="N2563" s="556"/>
    </row>
    <row r="2564" spans="1:14" s="461" customFormat="1" ht="28.5" outlineLevel="2">
      <c r="A2564" s="165" t="s">
        <v>2214</v>
      </c>
      <c r="B2564" s="172" t="s">
        <v>2583</v>
      </c>
      <c r="C2564" s="173" t="s">
        <v>554</v>
      </c>
      <c r="D2564" s="171">
        <v>2</v>
      </c>
      <c r="E2564" s="168"/>
      <c r="F2564" s="101">
        <f t="shared" si="75"/>
        <v>0</v>
      </c>
      <c r="G2564" s="486"/>
      <c r="K2564" s="354"/>
      <c r="M2564" s="556"/>
      <c r="N2564" s="556"/>
    </row>
    <row r="2565" spans="1:14" s="461" customFormat="1" ht="28.5" outlineLevel="2">
      <c r="A2565" s="165" t="s">
        <v>2215</v>
      </c>
      <c r="B2565" s="172" t="s">
        <v>668</v>
      </c>
      <c r="C2565" s="173" t="s">
        <v>554</v>
      </c>
      <c r="D2565" s="171">
        <v>1</v>
      </c>
      <c r="E2565" s="168"/>
      <c r="F2565" s="101">
        <f t="shared" si="75"/>
        <v>0</v>
      </c>
      <c r="G2565" s="486"/>
      <c r="K2565" s="354"/>
      <c r="M2565" s="556"/>
      <c r="N2565" s="556"/>
    </row>
    <row r="2566" spans="1:14" s="461" customFormat="1" ht="28.5" outlineLevel="2">
      <c r="A2566" s="165" t="s">
        <v>2216</v>
      </c>
      <c r="B2566" s="172" t="s">
        <v>669</v>
      </c>
      <c r="C2566" s="173" t="s">
        <v>554</v>
      </c>
      <c r="D2566" s="171">
        <v>1</v>
      </c>
      <c r="E2566" s="168"/>
      <c r="F2566" s="101">
        <f t="shared" si="75"/>
        <v>0</v>
      </c>
      <c r="G2566" s="486"/>
      <c r="K2566" s="354"/>
      <c r="M2566" s="556"/>
      <c r="N2566" s="556"/>
    </row>
    <row r="2567" spans="1:14" s="461" customFormat="1" ht="28.5" outlineLevel="2">
      <c r="A2567" s="165" t="s">
        <v>2217</v>
      </c>
      <c r="B2567" s="172" t="s">
        <v>670</v>
      </c>
      <c r="C2567" s="173" t="s">
        <v>554</v>
      </c>
      <c r="D2567" s="171">
        <v>1</v>
      </c>
      <c r="E2567" s="168"/>
      <c r="F2567" s="101">
        <f t="shared" si="75"/>
        <v>0</v>
      </c>
      <c r="G2567" s="486"/>
      <c r="K2567" s="354"/>
      <c r="M2567" s="556"/>
      <c r="N2567" s="556"/>
    </row>
    <row r="2568" spans="1:14" s="461" customFormat="1" ht="28.5" outlineLevel="2">
      <c r="A2568" s="165" t="s">
        <v>2218</v>
      </c>
      <c r="B2568" s="172" t="s">
        <v>671</v>
      </c>
      <c r="C2568" s="173" t="s">
        <v>554</v>
      </c>
      <c r="D2568" s="171">
        <v>1</v>
      </c>
      <c r="E2568" s="168"/>
      <c r="F2568" s="101">
        <f t="shared" si="75"/>
        <v>0</v>
      </c>
      <c r="G2568" s="486"/>
      <c r="K2568" s="354"/>
      <c r="M2568" s="556"/>
      <c r="N2568" s="556"/>
    </row>
    <row r="2569" spans="1:14" s="461" customFormat="1" ht="28.5" outlineLevel="2">
      <c r="A2569" s="165" t="s">
        <v>2219</v>
      </c>
      <c r="B2569" s="172" t="s">
        <v>2584</v>
      </c>
      <c r="C2569" s="173" t="s">
        <v>554</v>
      </c>
      <c r="D2569" s="171">
        <v>1</v>
      </c>
      <c r="E2569" s="168"/>
      <c r="F2569" s="101">
        <f t="shared" si="75"/>
        <v>0</v>
      </c>
      <c r="G2569" s="486"/>
      <c r="K2569" s="354"/>
      <c r="M2569" s="556"/>
      <c r="N2569" s="556"/>
    </row>
    <row r="2570" spans="1:14" s="461" customFormat="1" ht="28.5" outlineLevel="2">
      <c r="A2570" s="165" t="s">
        <v>2220</v>
      </c>
      <c r="B2570" s="172" t="s">
        <v>672</v>
      </c>
      <c r="C2570" s="173" t="s">
        <v>554</v>
      </c>
      <c r="D2570" s="171">
        <v>1</v>
      </c>
      <c r="E2570" s="168"/>
      <c r="F2570" s="101">
        <f t="shared" si="75"/>
        <v>0</v>
      </c>
      <c r="G2570" s="486"/>
      <c r="K2570" s="354"/>
      <c r="M2570" s="556"/>
      <c r="N2570" s="556"/>
    </row>
    <row r="2571" spans="1:14" s="461" customFormat="1" ht="28.5" outlineLevel="2">
      <c r="A2571" s="165" t="s">
        <v>2221</v>
      </c>
      <c r="B2571" s="172" t="s">
        <v>2585</v>
      </c>
      <c r="C2571" s="173" t="s">
        <v>554</v>
      </c>
      <c r="D2571" s="171">
        <v>2</v>
      </c>
      <c r="E2571" s="168"/>
      <c r="F2571" s="101">
        <f t="shared" si="75"/>
        <v>0</v>
      </c>
      <c r="G2571" s="486"/>
      <c r="K2571" s="354"/>
      <c r="M2571" s="556"/>
      <c r="N2571" s="556"/>
    </row>
    <row r="2572" spans="1:14" s="461" customFormat="1" ht="28.5" outlineLevel="2">
      <c r="A2572" s="165" t="s">
        <v>2222</v>
      </c>
      <c r="B2572" s="172" t="s">
        <v>2586</v>
      </c>
      <c r="C2572" s="173" t="s">
        <v>554</v>
      </c>
      <c r="D2572" s="171">
        <v>1</v>
      </c>
      <c r="E2572" s="168"/>
      <c r="F2572" s="101">
        <f t="shared" si="75"/>
        <v>0</v>
      </c>
      <c r="G2572" s="486"/>
      <c r="K2572" s="354"/>
      <c r="M2572" s="556"/>
      <c r="N2572" s="556"/>
    </row>
    <row r="2573" spans="1:14" s="461" customFormat="1" ht="28.5" outlineLevel="2">
      <c r="A2573" s="165" t="s">
        <v>2223</v>
      </c>
      <c r="B2573" s="172" t="s">
        <v>2587</v>
      </c>
      <c r="C2573" s="173" t="s">
        <v>554</v>
      </c>
      <c r="D2573" s="171">
        <v>1</v>
      </c>
      <c r="E2573" s="168"/>
      <c r="F2573" s="101">
        <f t="shared" si="75"/>
        <v>0</v>
      </c>
      <c r="G2573" s="486"/>
      <c r="K2573" s="354"/>
      <c r="M2573" s="556"/>
      <c r="N2573" s="556"/>
    </row>
    <row r="2574" spans="1:14" s="461" customFormat="1" ht="28.5" outlineLevel="2">
      <c r="A2574" s="165" t="s">
        <v>2224</v>
      </c>
      <c r="B2574" s="172" t="s">
        <v>2588</v>
      </c>
      <c r="C2574" s="173" t="s">
        <v>554</v>
      </c>
      <c r="D2574" s="171">
        <v>1</v>
      </c>
      <c r="E2574" s="168"/>
      <c r="F2574" s="101">
        <f t="shared" si="75"/>
        <v>0</v>
      </c>
      <c r="G2574" s="486"/>
      <c r="K2574" s="354"/>
      <c r="M2574" s="556"/>
      <c r="N2574" s="556"/>
    </row>
    <row r="2575" spans="1:14" s="461" customFormat="1" ht="28.5" outlineLevel="2">
      <c r="A2575" s="165" t="s">
        <v>2225</v>
      </c>
      <c r="B2575" s="172" t="s">
        <v>2589</v>
      </c>
      <c r="C2575" s="173" t="s">
        <v>554</v>
      </c>
      <c r="D2575" s="171">
        <v>1</v>
      </c>
      <c r="E2575" s="168"/>
      <c r="F2575" s="101">
        <f t="shared" si="75"/>
        <v>0</v>
      </c>
      <c r="G2575" s="486"/>
      <c r="K2575" s="354"/>
      <c r="M2575" s="556"/>
      <c r="N2575" s="556"/>
    </row>
    <row r="2576" spans="1:14" s="461" customFormat="1" ht="28.5" outlineLevel="2">
      <c r="A2576" s="165" t="s">
        <v>2226</v>
      </c>
      <c r="B2576" s="172" t="s">
        <v>2590</v>
      </c>
      <c r="C2576" s="173" t="s">
        <v>554</v>
      </c>
      <c r="D2576" s="171">
        <v>1</v>
      </c>
      <c r="E2576" s="168"/>
      <c r="F2576" s="101">
        <f t="shared" si="75"/>
        <v>0</v>
      </c>
      <c r="G2576" s="486"/>
      <c r="K2576" s="354"/>
      <c r="M2576" s="556"/>
      <c r="N2576" s="556"/>
    </row>
    <row r="2577" spans="1:14" s="461" customFormat="1" ht="28.5" outlineLevel="2">
      <c r="A2577" s="165" t="s">
        <v>2227</v>
      </c>
      <c r="B2577" s="172" t="s">
        <v>673</v>
      </c>
      <c r="C2577" s="173" t="s">
        <v>554</v>
      </c>
      <c r="D2577" s="171">
        <v>2</v>
      </c>
      <c r="E2577" s="168"/>
      <c r="F2577" s="101">
        <f t="shared" si="75"/>
        <v>0</v>
      </c>
      <c r="G2577" s="486"/>
      <c r="K2577" s="354"/>
      <c r="M2577" s="556"/>
      <c r="N2577" s="556"/>
    </row>
    <row r="2578" spans="1:14" s="461" customFormat="1" ht="28.5" outlineLevel="2">
      <c r="A2578" s="165" t="s">
        <v>2228</v>
      </c>
      <c r="B2578" s="172" t="s">
        <v>674</v>
      </c>
      <c r="C2578" s="173" t="s">
        <v>554</v>
      </c>
      <c r="D2578" s="171">
        <v>1</v>
      </c>
      <c r="E2578" s="168"/>
      <c r="F2578" s="101">
        <f t="shared" si="75"/>
        <v>0</v>
      </c>
      <c r="G2578" s="486"/>
      <c r="K2578" s="354"/>
      <c r="M2578" s="556"/>
      <c r="N2578" s="556"/>
    </row>
    <row r="2579" spans="1:14" s="461" customFormat="1" ht="28.5" outlineLevel="2">
      <c r="A2579" s="165" t="s">
        <v>2229</v>
      </c>
      <c r="B2579" s="172" t="s">
        <v>675</v>
      </c>
      <c r="C2579" s="173" t="s">
        <v>554</v>
      </c>
      <c r="D2579" s="171">
        <v>1</v>
      </c>
      <c r="E2579" s="168"/>
      <c r="F2579" s="101">
        <f t="shared" si="75"/>
        <v>0</v>
      </c>
      <c r="G2579" s="486"/>
      <c r="K2579" s="354"/>
      <c r="M2579" s="556"/>
      <c r="N2579" s="556"/>
    </row>
    <row r="2580" spans="1:14" s="461" customFormat="1" ht="28.5" outlineLevel="2">
      <c r="A2580" s="165" t="s">
        <v>2230</v>
      </c>
      <c r="B2580" s="172" t="s">
        <v>676</v>
      </c>
      <c r="C2580" s="173" t="s">
        <v>554</v>
      </c>
      <c r="D2580" s="171">
        <v>1</v>
      </c>
      <c r="E2580" s="168"/>
      <c r="F2580" s="101">
        <f t="shared" si="75"/>
        <v>0</v>
      </c>
      <c r="G2580" s="486"/>
      <c r="K2580" s="354"/>
      <c r="M2580" s="556"/>
      <c r="N2580" s="556"/>
    </row>
    <row r="2581" spans="1:14" s="461" customFormat="1" ht="28.5" outlineLevel="2">
      <c r="A2581" s="165" t="s">
        <v>2231</v>
      </c>
      <c r="B2581" s="172" t="s">
        <v>677</v>
      </c>
      <c r="C2581" s="173" t="s">
        <v>554</v>
      </c>
      <c r="D2581" s="170">
        <v>1</v>
      </c>
      <c r="E2581" s="168"/>
      <c r="F2581" s="101">
        <f t="shared" si="75"/>
        <v>0</v>
      </c>
      <c r="G2581" s="486"/>
      <c r="K2581" s="354"/>
      <c r="M2581" s="556"/>
      <c r="N2581" s="556"/>
    </row>
    <row r="2582" spans="1:14" s="461" customFormat="1" ht="28.5" outlineLevel="2">
      <c r="A2582" s="165" t="s">
        <v>2232</v>
      </c>
      <c r="B2582" s="172" t="s">
        <v>678</v>
      </c>
      <c r="C2582" s="173" t="s">
        <v>554</v>
      </c>
      <c r="D2582" s="170">
        <v>1</v>
      </c>
      <c r="E2582" s="168"/>
      <c r="F2582" s="101">
        <f t="shared" si="75"/>
        <v>0</v>
      </c>
      <c r="G2582" s="486"/>
      <c r="K2582" s="354"/>
      <c r="M2582" s="556"/>
      <c r="N2582" s="556"/>
    </row>
    <row r="2583" spans="1:14" s="461" customFormat="1" ht="28.5" outlineLevel="2">
      <c r="A2583" s="165" t="s">
        <v>2233</v>
      </c>
      <c r="B2583" s="172" t="s">
        <v>679</v>
      </c>
      <c r="C2583" s="173" t="s">
        <v>554</v>
      </c>
      <c r="D2583" s="170">
        <v>1</v>
      </c>
      <c r="E2583" s="168"/>
      <c r="F2583" s="101">
        <f t="shared" si="75"/>
        <v>0</v>
      </c>
      <c r="G2583" s="486"/>
      <c r="K2583" s="354"/>
      <c r="M2583" s="556"/>
      <c r="N2583" s="556"/>
    </row>
    <row r="2584" spans="1:14" s="461" customFormat="1" ht="28.5" outlineLevel="2">
      <c r="A2584" s="165" t="s">
        <v>2234</v>
      </c>
      <c r="B2584" s="172" t="s">
        <v>680</v>
      </c>
      <c r="C2584" s="173" t="s">
        <v>554</v>
      </c>
      <c r="D2584" s="170">
        <v>1</v>
      </c>
      <c r="E2584" s="168"/>
      <c r="F2584" s="101">
        <f t="shared" si="75"/>
        <v>0</v>
      </c>
      <c r="G2584" s="486"/>
      <c r="K2584" s="354"/>
      <c r="M2584" s="556"/>
      <c r="N2584" s="556"/>
    </row>
    <row r="2585" spans="1:14" s="461" customFormat="1" ht="28.5" outlineLevel="2">
      <c r="A2585" s="165" t="s">
        <v>2235</v>
      </c>
      <c r="B2585" s="172" t="s">
        <v>2591</v>
      </c>
      <c r="C2585" s="173" t="s">
        <v>554</v>
      </c>
      <c r="D2585" s="170">
        <v>1</v>
      </c>
      <c r="E2585" s="168"/>
      <c r="F2585" s="101">
        <f t="shared" si="75"/>
        <v>0</v>
      </c>
      <c r="G2585" s="486"/>
      <c r="K2585" s="354"/>
      <c r="M2585" s="556"/>
      <c r="N2585" s="556"/>
    </row>
    <row r="2586" spans="1:14" s="461" customFormat="1" ht="28.5" outlineLevel="2">
      <c r="A2586" s="165" t="s">
        <v>2236</v>
      </c>
      <c r="B2586" s="172" t="s">
        <v>2592</v>
      </c>
      <c r="C2586" s="173" t="s">
        <v>554</v>
      </c>
      <c r="D2586" s="170">
        <v>1</v>
      </c>
      <c r="E2586" s="168"/>
      <c r="F2586" s="101">
        <f t="shared" si="75"/>
        <v>0</v>
      </c>
      <c r="G2586" s="486"/>
      <c r="K2586" s="354"/>
      <c r="M2586" s="556"/>
      <c r="N2586" s="556"/>
    </row>
    <row r="2587" spans="1:14" s="461" customFormat="1" ht="28.5" outlineLevel="2">
      <c r="A2587" s="165" t="s">
        <v>2237</v>
      </c>
      <c r="B2587" s="172" t="s">
        <v>2593</v>
      </c>
      <c r="C2587" s="173" t="s">
        <v>554</v>
      </c>
      <c r="D2587" s="170">
        <v>1</v>
      </c>
      <c r="E2587" s="168"/>
      <c r="F2587" s="101">
        <f t="shared" si="75"/>
        <v>0</v>
      </c>
      <c r="G2587" s="486"/>
      <c r="K2587" s="354"/>
      <c r="M2587" s="556"/>
      <c r="N2587" s="556"/>
    </row>
    <row r="2588" spans="1:14" s="461" customFormat="1" ht="28.5" outlineLevel="2">
      <c r="A2588" s="165" t="s">
        <v>2238</v>
      </c>
      <c r="B2588" s="172" t="s">
        <v>2594</v>
      </c>
      <c r="C2588" s="173" t="s">
        <v>554</v>
      </c>
      <c r="D2588" s="170">
        <v>1</v>
      </c>
      <c r="E2588" s="168"/>
      <c r="F2588" s="101">
        <f t="shared" si="75"/>
        <v>0</v>
      </c>
      <c r="G2588" s="486"/>
      <c r="K2588" s="354"/>
      <c r="M2588" s="556"/>
      <c r="N2588" s="556"/>
    </row>
    <row r="2589" spans="1:14" s="461" customFormat="1" ht="28.5" outlineLevel="2">
      <c r="A2589" s="165" t="s">
        <v>2239</v>
      </c>
      <c r="B2589" s="172" t="s">
        <v>681</v>
      </c>
      <c r="C2589" s="173" t="s">
        <v>554</v>
      </c>
      <c r="D2589" s="170">
        <v>20</v>
      </c>
      <c r="E2589" s="168"/>
      <c r="F2589" s="101">
        <f t="shared" si="75"/>
        <v>0</v>
      </c>
      <c r="G2589" s="486"/>
      <c r="K2589" s="354"/>
      <c r="M2589" s="556"/>
      <c r="N2589" s="556"/>
    </row>
    <row r="2590" spans="1:14" s="461" customFormat="1" ht="28.5" outlineLevel="2">
      <c r="A2590" s="165" t="s">
        <v>2240</v>
      </c>
      <c r="B2590" s="172" t="s">
        <v>2595</v>
      </c>
      <c r="C2590" s="173" t="s">
        <v>554</v>
      </c>
      <c r="D2590" s="170">
        <v>7</v>
      </c>
      <c r="E2590" s="168"/>
      <c r="F2590" s="101">
        <f t="shared" si="75"/>
        <v>0</v>
      </c>
      <c r="G2590" s="486"/>
      <c r="K2590" s="354"/>
      <c r="M2590" s="556"/>
      <c r="N2590" s="556"/>
    </row>
    <row r="2591" spans="1:14" s="461" customFormat="1" ht="24.95" customHeight="1" outlineLevel="2">
      <c r="A2591" s="165" t="s">
        <v>2241</v>
      </c>
      <c r="B2591" s="172" t="s">
        <v>2596</v>
      </c>
      <c r="C2591" s="173" t="s">
        <v>554</v>
      </c>
      <c r="D2591" s="170">
        <v>1</v>
      </c>
      <c r="E2591" s="168"/>
      <c r="F2591" s="101">
        <f t="shared" si="75"/>
        <v>0</v>
      </c>
      <c r="G2591" s="486"/>
      <c r="K2591" s="354"/>
      <c r="M2591" s="556"/>
      <c r="N2591" s="556"/>
    </row>
    <row r="2592" spans="1:14" s="461" customFormat="1" ht="24.95" customHeight="1" outlineLevel="2">
      <c r="A2592" s="165" t="s">
        <v>2242</v>
      </c>
      <c r="B2592" s="172" t="s">
        <v>682</v>
      </c>
      <c r="C2592" s="173" t="s">
        <v>554</v>
      </c>
      <c r="D2592" s="170">
        <v>1</v>
      </c>
      <c r="E2592" s="168"/>
      <c r="F2592" s="101">
        <f t="shared" si="75"/>
        <v>0</v>
      </c>
      <c r="G2592" s="486"/>
      <c r="K2592" s="354"/>
      <c r="M2592" s="556"/>
      <c r="N2592" s="556"/>
    </row>
    <row r="2593" spans="1:14" s="461" customFormat="1" ht="24.95" customHeight="1" outlineLevel="2">
      <c r="A2593" s="165" t="s">
        <v>2243</v>
      </c>
      <c r="B2593" s="172" t="s">
        <v>2597</v>
      </c>
      <c r="C2593" s="173" t="s">
        <v>554</v>
      </c>
      <c r="D2593" s="170">
        <v>1</v>
      </c>
      <c r="E2593" s="168"/>
      <c r="F2593" s="101">
        <f t="shared" si="75"/>
        <v>0</v>
      </c>
      <c r="G2593" s="486"/>
      <c r="K2593" s="354"/>
      <c r="M2593" s="556"/>
      <c r="N2593" s="556"/>
    </row>
    <row r="2594" spans="1:14" s="461" customFormat="1" ht="24.95" customHeight="1" outlineLevel="2">
      <c r="A2594" s="165" t="s">
        <v>2244</v>
      </c>
      <c r="B2594" s="172" t="s">
        <v>2598</v>
      </c>
      <c r="C2594" s="173" t="s">
        <v>554</v>
      </c>
      <c r="D2594" s="170">
        <v>1</v>
      </c>
      <c r="E2594" s="168"/>
      <c r="F2594" s="101">
        <f t="shared" si="75"/>
        <v>0</v>
      </c>
      <c r="G2594" s="486"/>
      <c r="K2594" s="354"/>
      <c r="M2594" s="556"/>
      <c r="N2594" s="556"/>
    </row>
    <row r="2595" spans="1:14" s="461" customFormat="1" ht="24.95" customHeight="1" outlineLevel="2">
      <c r="A2595" s="165" t="s">
        <v>2245</v>
      </c>
      <c r="B2595" s="172" t="s">
        <v>2599</v>
      </c>
      <c r="C2595" s="173" t="s">
        <v>554</v>
      </c>
      <c r="D2595" s="170">
        <v>3</v>
      </c>
      <c r="E2595" s="168"/>
      <c r="F2595" s="101">
        <f t="shared" si="75"/>
        <v>0</v>
      </c>
      <c r="G2595" s="486"/>
      <c r="K2595" s="354"/>
      <c r="M2595" s="556"/>
      <c r="N2595" s="556"/>
    </row>
    <row r="2596" spans="1:14" s="461" customFormat="1" ht="24.95" customHeight="1" outlineLevel="2">
      <c r="A2596" s="165" t="s">
        <v>2246</v>
      </c>
      <c r="B2596" s="172" t="s">
        <v>2600</v>
      </c>
      <c r="C2596" s="173" t="s">
        <v>554</v>
      </c>
      <c r="D2596" s="170">
        <v>3</v>
      </c>
      <c r="E2596" s="168"/>
      <c r="F2596" s="101">
        <f t="shared" si="75"/>
        <v>0</v>
      </c>
      <c r="G2596" s="486"/>
      <c r="K2596" s="354"/>
      <c r="M2596" s="556"/>
      <c r="N2596" s="556"/>
    </row>
    <row r="2597" spans="1:14" s="461" customFormat="1" ht="24.95" customHeight="1" outlineLevel="2">
      <c r="A2597" s="165" t="s">
        <v>2247</v>
      </c>
      <c r="B2597" s="172" t="s">
        <v>2601</v>
      </c>
      <c r="C2597" s="173" t="s">
        <v>554</v>
      </c>
      <c r="D2597" s="170">
        <v>1</v>
      </c>
      <c r="E2597" s="168"/>
      <c r="F2597" s="101">
        <f t="shared" si="75"/>
        <v>0</v>
      </c>
      <c r="G2597" s="486"/>
      <c r="K2597" s="354"/>
      <c r="M2597" s="556"/>
      <c r="N2597" s="556"/>
    </row>
    <row r="2598" spans="1:14" s="461" customFormat="1" ht="28.5" outlineLevel="2">
      <c r="A2598" s="165" t="s">
        <v>2248</v>
      </c>
      <c r="B2598" s="172" t="s">
        <v>2602</v>
      </c>
      <c r="C2598" s="173" t="s">
        <v>554</v>
      </c>
      <c r="D2598" s="170">
        <v>1</v>
      </c>
      <c r="E2598" s="168"/>
      <c r="F2598" s="101">
        <f t="shared" si="75"/>
        <v>0</v>
      </c>
      <c r="G2598" s="486"/>
      <c r="K2598" s="354"/>
      <c r="M2598" s="556"/>
      <c r="N2598" s="556"/>
    </row>
    <row r="2599" spans="1:14" s="461" customFormat="1" ht="28.5" outlineLevel="2">
      <c r="A2599" s="165" t="s">
        <v>2249</v>
      </c>
      <c r="B2599" s="172" t="s">
        <v>2603</v>
      </c>
      <c r="C2599" s="173" t="s">
        <v>554</v>
      </c>
      <c r="D2599" s="170">
        <v>1</v>
      </c>
      <c r="E2599" s="168"/>
      <c r="F2599" s="101">
        <f t="shared" si="75"/>
        <v>0</v>
      </c>
      <c r="G2599" s="486"/>
      <c r="K2599" s="354"/>
      <c r="M2599" s="556"/>
      <c r="N2599" s="556"/>
    </row>
    <row r="2600" spans="1:14" s="461" customFormat="1" ht="28.5" outlineLevel="2">
      <c r="A2600" s="165" t="s">
        <v>2250</v>
      </c>
      <c r="B2600" s="172" t="s">
        <v>2604</v>
      </c>
      <c r="C2600" s="173" t="s">
        <v>554</v>
      </c>
      <c r="D2600" s="170">
        <v>1</v>
      </c>
      <c r="E2600" s="168"/>
      <c r="F2600" s="101">
        <f t="shared" si="75"/>
        <v>0</v>
      </c>
      <c r="G2600" s="486"/>
      <c r="K2600" s="354"/>
      <c r="M2600" s="556"/>
      <c r="N2600" s="556"/>
    </row>
    <row r="2601" spans="1:14" s="461" customFormat="1" ht="28.5" outlineLevel="2">
      <c r="A2601" s="165" t="s">
        <v>2251</v>
      </c>
      <c r="B2601" s="172" t="s">
        <v>2605</v>
      </c>
      <c r="C2601" s="173" t="s">
        <v>554</v>
      </c>
      <c r="D2601" s="170">
        <v>1</v>
      </c>
      <c r="E2601" s="168"/>
      <c r="F2601" s="101">
        <f t="shared" si="75"/>
        <v>0</v>
      </c>
      <c r="G2601" s="486"/>
      <c r="K2601" s="354"/>
      <c r="M2601" s="556"/>
      <c r="N2601" s="556"/>
    </row>
    <row r="2602" spans="1:14" s="461" customFormat="1" ht="28.5" outlineLevel="2">
      <c r="A2602" s="165" t="s">
        <v>2252</v>
      </c>
      <c r="B2602" s="172" t="s">
        <v>2606</v>
      </c>
      <c r="C2602" s="173" t="s">
        <v>554</v>
      </c>
      <c r="D2602" s="170">
        <v>1</v>
      </c>
      <c r="E2602" s="168"/>
      <c r="F2602" s="101">
        <f t="shared" si="75"/>
        <v>0</v>
      </c>
      <c r="G2602" s="486"/>
      <c r="K2602" s="354"/>
      <c r="M2602" s="556"/>
      <c r="N2602" s="556"/>
    </row>
    <row r="2603" spans="1:14" s="461" customFormat="1" ht="28.5" outlineLevel="2">
      <c r="A2603" s="165" t="s">
        <v>2253</v>
      </c>
      <c r="B2603" s="172" t="s">
        <v>2607</v>
      </c>
      <c r="C2603" s="173" t="s">
        <v>554</v>
      </c>
      <c r="D2603" s="170">
        <v>1</v>
      </c>
      <c r="E2603" s="168"/>
      <c r="F2603" s="101">
        <f t="shared" si="75"/>
        <v>0</v>
      </c>
      <c r="G2603" s="486"/>
      <c r="K2603" s="354"/>
      <c r="M2603" s="556"/>
      <c r="N2603" s="556"/>
    </row>
    <row r="2604" spans="1:14" s="461" customFormat="1" ht="28.5" outlineLevel="2">
      <c r="A2604" s="165" t="s">
        <v>2254</v>
      </c>
      <c r="B2604" s="172" t="s">
        <v>5482</v>
      </c>
      <c r="C2604" s="173" t="s">
        <v>302</v>
      </c>
      <c r="D2604" s="170">
        <v>16800</v>
      </c>
      <c r="E2604" s="168"/>
      <c r="F2604" s="101">
        <f t="shared" si="75"/>
        <v>0</v>
      </c>
      <c r="G2604" s="486"/>
      <c r="K2604" s="354"/>
      <c r="M2604" s="556"/>
      <c r="N2604" s="556"/>
    </row>
    <row r="2605" spans="1:14" s="461" customFormat="1" ht="28.5" outlineLevel="2">
      <c r="A2605" s="165" t="s">
        <v>2255</v>
      </c>
      <c r="B2605" s="172" t="s">
        <v>5483</v>
      </c>
      <c r="C2605" s="173" t="s">
        <v>302</v>
      </c>
      <c r="D2605" s="170">
        <v>5300</v>
      </c>
      <c r="E2605" s="168"/>
      <c r="F2605" s="101">
        <f t="shared" si="75"/>
        <v>0</v>
      </c>
      <c r="G2605" s="486"/>
      <c r="K2605" s="354"/>
      <c r="M2605" s="556"/>
      <c r="N2605" s="556"/>
    </row>
    <row r="2606" spans="1:14" s="461" customFormat="1" ht="28.5" outlineLevel="2">
      <c r="A2606" s="165" t="s">
        <v>2256</v>
      </c>
      <c r="B2606" s="172" t="s">
        <v>5484</v>
      </c>
      <c r="C2606" s="173" t="s">
        <v>302</v>
      </c>
      <c r="D2606" s="170">
        <v>98400</v>
      </c>
      <c r="E2606" s="168"/>
      <c r="F2606" s="101">
        <f t="shared" si="75"/>
        <v>0</v>
      </c>
      <c r="G2606" s="486"/>
      <c r="K2606" s="354"/>
      <c r="M2606" s="556"/>
      <c r="N2606" s="556"/>
    </row>
    <row r="2607" spans="1:14" s="461" customFormat="1" ht="28.5" outlineLevel="2">
      <c r="A2607" s="165" t="s">
        <v>2257</v>
      </c>
      <c r="B2607" s="172" t="s">
        <v>5485</v>
      </c>
      <c r="C2607" s="173" t="s">
        <v>302</v>
      </c>
      <c r="D2607" s="170">
        <v>108000</v>
      </c>
      <c r="E2607" s="168"/>
      <c r="F2607" s="101">
        <f t="shared" si="75"/>
        <v>0</v>
      </c>
      <c r="G2607" s="486"/>
      <c r="K2607" s="354"/>
      <c r="M2607" s="556"/>
      <c r="N2607" s="556"/>
    </row>
    <row r="2608" spans="1:14" s="461" customFormat="1" ht="28.5" outlineLevel="2">
      <c r="A2608" s="165" t="s">
        <v>2258</v>
      </c>
      <c r="B2608" s="172" t="s">
        <v>5486</v>
      </c>
      <c r="C2608" s="173" t="s">
        <v>302</v>
      </c>
      <c r="D2608" s="170">
        <v>11500</v>
      </c>
      <c r="E2608" s="168"/>
      <c r="F2608" s="101">
        <f t="shared" si="75"/>
        <v>0</v>
      </c>
      <c r="G2608" s="486"/>
      <c r="K2608" s="354"/>
      <c r="M2608" s="556"/>
      <c r="N2608" s="556"/>
    </row>
    <row r="2609" spans="1:14" s="461" customFormat="1" ht="28.5" outlineLevel="2">
      <c r="A2609" s="165" t="s">
        <v>2259</v>
      </c>
      <c r="B2609" s="172" t="s">
        <v>683</v>
      </c>
      <c r="C2609" s="173" t="s">
        <v>302</v>
      </c>
      <c r="D2609" s="170">
        <v>1000</v>
      </c>
      <c r="E2609" s="168"/>
      <c r="F2609" s="101">
        <f t="shared" si="75"/>
        <v>0</v>
      </c>
      <c r="G2609" s="486"/>
      <c r="K2609" s="354"/>
      <c r="M2609" s="556"/>
      <c r="N2609" s="556"/>
    </row>
    <row r="2610" spans="1:14" s="461" customFormat="1" ht="24.95" customHeight="1" outlineLevel="2">
      <c r="A2610" s="165" t="s">
        <v>2260</v>
      </c>
      <c r="B2610" s="172" t="s">
        <v>684</v>
      </c>
      <c r="C2610" s="173" t="s">
        <v>73</v>
      </c>
      <c r="D2610" s="170">
        <v>2500</v>
      </c>
      <c r="E2610" s="168"/>
      <c r="F2610" s="101">
        <f t="shared" si="75"/>
        <v>0</v>
      </c>
      <c r="G2610" s="486"/>
      <c r="K2610" s="354"/>
      <c r="M2610" s="556"/>
      <c r="N2610" s="556"/>
    </row>
    <row r="2611" spans="1:14" s="461" customFormat="1" ht="28.5" outlineLevel="2">
      <c r="A2611" s="165" t="s">
        <v>2261</v>
      </c>
      <c r="B2611" s="172" t="s">
        <v>2608</v>
      </c>
      <c r="C2611" s="173" t="s">
        <v>5026</v>
      </c>
      <c r="D2611" s="170">
        <v>9600</v>
      </c>
      <c r="E2611" s="168"/>
      <c r="F2611" s="101">
        <f t="shared" si="75"/>
        <v>0</v>
      </c>
      <c r="G2611" s="486"/>
      <c r="K2611" s="354"/>
      <c r="M2611" s="556"/>
      <c r="N2611" s="556"/>
    </row>
    <row r="2612" spans="1:14" s="461" customFormat="1" ht="15" outlineLevel="2">
      <c r="A2612" s="165" t="s">
        <v>2262</v>
      </c>
      <c r="B2612" s="172" t="s">
        <v>2609</v>
      </c>
      <c r="C2612" s="173" t="s">
        <v>554</v>
      </c>
      <c r="D2612" s="170">
        <v>291</v>
      </c>
      <c r="E2612" s="168"/>
      <c r="F2612" s="101">
        <f t="shared" si="75"/>
        <v>0</v>
      </c>
      <c r="G2612" s="486"/>
      <c r="K2612" s="354"/>
      <c r="M2612" s="556"/>
      <c r="N2612" s="556"/>
    </row>
    <row r="2613" spans="1:14" s="461" customFormat="1" ht="15" outlineLevel="2">
      <c r="A2613" s="165" t="s">
        <v>2263</v>
      </c>
      <c r="B2613" s="172" t="s">
        <v>2610</v>
      </c>
      <c r="C2613" s="173" t="s">
        <v>554</v>
      </c>
      <c r="D2613" s="170">
        <v>157</v>
      </c>
      <c r="E2613" s="168"/>
      <c r="F2613" s="101">
        <f t="shared" si="75"/>
        <v>0</v>
      </c>
      <c r="G2613" s="486"/>
      <c r="K2613" s="354"/>
      <c r="M2613" s="556"/>
      <c r="N2613" s="556"/>
    </row>
    <row r="2614" spans="1:14" s="461" customFormat="1" ht="24.95" customHeight="1" outlineLevel="2">
      <c r="A2614" s="165" t="s">
        <v>2264</v>
      </c>
      <c r="B2614" s="172" t="s">
        <v>2611</v>
      </c>
      <c r="C2614" s="173" t="s">
        <v>554</v>
      </c>
      <c r="D2614" s="170">
        <v>3</v>
      </c>
      <c r="E2614" s="168"/>
      <c r="F2614" s="101">
        <f t="shared" si="75"/>
        <v>0</v>
      </c>
      <c r="G2614" s="486"/>
      <c r="K2614" s="354"/>
      <c r="M2614" s="556"/>
      <c r="N2614" s="556"/>
    </row>
    <row r="2615" spans="1:14" s="461" customFormat="1" ht="24.95" customHeight="1" outlineLevel="2">
      <c r="A2615" s="165" t="s">
        <v>2265</v>
      </c>
      <c r="B2615" s="172" t="s">
        <v>2612</v>
      </c>
      <c r="C2615" s="173" t="s">
        <v>554</v>
      </c>
      <c r="D2615" s="170">
        <v>48</v>
      </c>
      <c r="E2615" s="168"/>
      <c r="F2615" s="101">
        <f t="shared" si="75"/>
        <v>0</v>
      </c>
      <c r="G2615" s="486"/>
      <c r="K2615" s="354"/>
      <c r="M2615" s="556"/>
      <c r="N2615" s="556"/>
    </row>
    <row r="2616" spans="1:14" s="461" customFormat="1" ht="28.5" outlineLevel="2">
      <c r="A2616" s="165" t="s">
        <v>2266</v>
      </c>
      <c r="B2616" s="172" t="s">
        <v>2613</v>
      </c>
      <c r="C2616" s="173" t="s">
        <v>554</v>
      </c>
      <c r="D2616" s="170">
        <v>266</v>
      </c>
      <c r="E2616" s="168"/>
      <c r="F2616" s="101">
        <f t="shared" si="75"/>
        <v>0</v>
      </c>
      <c r="G2616" s="486"/>
      <c r="K2616" s="354"/>
      <c r="M2616" s="556"/>
      <c r="N2616" s="556"/>
    </row>
    <row r="2617" spans="1:14" s="461" customFormat="1" ht="24.95" customHeight="1" outlineLevel="2">
      <c r="A2617" s="165" t="s">
        <v>2267</v>
      </c>
      <c r="B2617" s="172" t="s">
        <v>685</v>
      </c>
      <c r="C2617" s="173" t="s">
        <v>554</v>
      </c>
      <c r="D2617" s="170">
        <v>136</v>
      </c>
      <c r="E2617" s="168"/>
      <c r="F2617" s="101">
        <f t="shared" si="75"/>
        <v>0</v>
      </c>
      <c r="G2617" s="486"/>
      <c r="K2617" s="354"/>
      <c r="M2617" s="556"/>
      <c r="N2617" s="556"/>
    </row>
    <row r="2618" spans="1:14" s="461" customFormat="1" ht="24.95" customHeight="1" outlineLevel="2">
      <c r="A2618" s="165" t="s">
        <v>2268</v>
      </c>
      <c r="B2618" s="172" t="s">
        <v>2614</v>
      </c>
      <c r="C2618" s="173" t="s">
        <v>554</v>
      </c>
      <c r="D2618" s="170">
        <v>57</v>
      </c>
      <c r="E2618" s="168"/>
      <c r="F2618" s="101">
        <f t="shared" si="75"/>
        <v>0</v>
      </c>
      <c r="G2618" s="486"/>
      <c r="K2618" s="354"/>
      <c r="M2618" s="556"/>
      <c r="N2618" s="556"/>
    </row>
    <row r="2619" spans="1:14" s="461" customFormat="1" ht="24.95" customHeight="1" outlineLevel="2">
      <c r="A2619" s="165" t="s">
        <v>2269</v>
      </c>
      <c r="B2619" s="172" t="s">
        <v>2615</v>
      </c>
      <c r="C2619" s="173" t="s">
        <v>554</v>
      </c>
      <c r="D2619" s="170">
        <v>62</v>
      </c>
      <c r="E2619" s="168"/>
      <c r="F2619" s="101">
        <f t="shared" si="75"/>
        <v>0</v>
      </c>
      <c r="G2619" s="486"/>
      <c r="K2619" s="354"/>
      <c r="M2619" s="556"/>
      <c r="N2619" s="556"/>
    </row>
    <row r="2620" spans="1:14" s="461" customFormat="1" ht="24.95" customHeight="1" outlineLevel="2">
      <c r="A2620" s="165" t="s">
        <v>2270</v>
      </c>
      <c r="B2620" s="172" t="s">
        <v>2616</v>
      </c>
      <c r="C2620" s="173" t="s">
        <v>554</v>
      </c>
      <c r="D2620" s="170">
        <v>106</v>
      </c>
      <c r="E2620" s="168"/>
      <c r="F2620" s="101">
        <f t="shared" si="75"/>
        <v>0</v>
      </c>
      <c r="G2620" s="486"/>
      <c r="K2620" s="354"/>
      <c r="M2620" s="556"/>
      <c r="N2620" s="556"/>
    </row>
    <row r="2621" spans="1:14" s="461" customFormat="1" ht="24.95" customHeight="1" outlineLevel="2">
      <c r="A2621" s="165" t="s">
        <v>2271</v>
      </c>
      <c r="B2621" s="172" t="s">
        <v>2617</v>
      </c>
      <c r="C2621" s="173" t="s">
        <v>554</v>
      </c>
      <c r="D2621" s="170">
        <v>22</v>
      </c>
      <c r="E2621" s="168"/>
      <c r="F2621" s="101">
        <f t="shared" ref="F2621:F2684" si="76">TRUNC(E2621*D2621,2)</f>
        <v>0</v>
      </c>
      <c r="G2621" s="486"/>
      <c r="K2621" s="354"/>
      <c r="M2621" s="556"/>
      <c r="N2621" s="556"/>
    </row>
    <row r="2622" spans="1:14" s="461" customFormat="1" ht="24.95" customHeight="1" outlineLevel="2">
      <c r="A2622" s="165" t="s">
        <v>2272</v>
      </c>
      <c r="B2622" s="172" t="s">
        <v>2618</v>
      </c>
      <c r="C2622" s="173" t="s">
        <v>554</v>
      </c>
      <c r="D2622" s="170">
        <v>88</v>
      </c>
      <c r="E2622" s="168"/>
      <c r="F2622" s="101">
        <f t="shared" si="76"/>
        <v>0</v>
      </c>
      <c r="G2622" s="486"/>
      <c r="K2622" s="354"/>
      <c r="M2622" s="556"/>
      <c r="N2622" s="556"/>
    </row>
    <row r="2623" spans="1:14" s="461" customFormat="1" ht="24.95" customHeight="1" outlineLevel="2">
      <c r="A2623" s="165" t="s">
        <v>2273</v>
      </c>
      <c r="B2623" s="172" t="s">
        <v>2619</v>
      </c>
      <c r="C2623" s="173" t="s">
        <v>554</v>
      </c>
      <c r="D2623" s="170">
        <v>84</v>
      </c>
      <c r="E2623" s="168"/>
      <c r="F2623" s="101">
        <f t="shared" si="76"/>
        <v>0</v>
      </c>
      <c r="G2623" s="486"/>
      <c r="K2623" s="354"/>
      <c r="M2623" s="556"/>
      <c r="N2623" s="556"/>
    </row>
    <row r="2624" spans="1:14" s="461" customFormat="1" ht="24.95" customHeight="1" outlineLevel="2">
      <c r="A2624" s="165" t="s">
        <v>2274</v>
      </c>
      <c r="B2624" s="172" t="s">
        <v>2620</v>
      </c>
      <c r="C2624" s="173" t="s">
        <v>554</v>
      </c>
      <c r="D2624" s="170">
        <v>8</v>
      </c>
      <c r="E2624" s="168"/>
      <c r="F2624" s="101">
        <f t="shared" si="76"/>
        <v>0</v>
      </c>
      <c r="G2624" s="486"/>
      <c r="K2624" s="354"/>
      <c r="M2624" s="556"/>
      <c r="N2624" s="556"/>
    </row>
    <row r="2625" spans="1:14" s="461" customFormat="1" ht="24.95" customHeight="1" outlineLevel="2">
      <c r="A2625" s="165" t="s">
        <v>2275</v>
      </c>
      <c r="B2625" s="172" t="s">
        <v>2621</v>
      </c>
      <c r="C2625" s="173" t="s">
        <v>554</v>
      </c>
      <c r="D2625" s="170">
        <v>22</v>
      </c>
      <c r="E2625" s="168"/>
      <c r="F2625" s="101">
        <f t="shared" si="76"/>
        <v>0</v>
      </c>
      <c r="G2625" s="486"/>
      <c r="K2625" s="354"/>
      <c r="M2625" s="556"/>
      <c r="N2625" s="556"/>
    </row>
    <row r="2626" spans="1:14" s="461" customFormat="1" ht="24.95" customHeight="1" outlineLevel="2">
      <c r="A2626" s="165" t="s">
        <v>2276</v>
      </c>
      <c r="B2626" s="172" t="s">
        <v>2622</v>
      </c>
      <c r="C2626" s="173" t="s">
        <v>554</v>
      </c>
      <c r="D2626" s="170">
        <v>63</v>
      </c>
      <c r="E2626" s="168"/>
      <c r="F2626" s="101">
        <f t="shared" si="76"/>
        <v>0</v>
      </c>
      <c r="G2626" s="486"/>
      <c r="K2626" s="354"/>
      <c r="M2626" s="556"/>
      <c r="N2626" s="556"/>
    </row>
    <row r="2627" spans="1:14" s="461" customFormat="1" ht="24.95" customHeight="1" outlineLevel="2">
      <c r="A2627" s="165" t="s">
        <v>2277</v>
      </c>
      <c r="B2627" s="172" t="s">
        <v>2623</v>
      </c>
      <c r="C2627" s="173" t="s">
        <v>554</v>
      </c>
      <c r="D2627" s="170">
        <v>2</v>
      </c>
      <c r="E2627" s="168"/>
      <c r="F2627" s="101">
        <f t="shared" si="76"/>
        <v>0</v>
      </c>
      <c r="G2627" s="486"/>
      <c r="K2627" s="354"/>
      <c r="M2627" s="556"/>
      <c r="N2627" s="556"/>
    </row>
    <row r="2628" spans="1:14" s="461" customFormat="1" ht="24.95" customHeight="1" outlineLevel="2">
      <c r="A2628" s="165" t="s">
        <v>2278</v>
      </c>
      <c r="B2628" s="172" t="s">
        <v>2624</v>
      </c>
      <c r="C2628" s="173" t="s">
        <v>554</v>
      </c>
      <c r="D2628" s="170">
        <v>2</v>
      </c>
      <c r="E2628" s="168"/>
      <c r="F2628" s="101">
        <f t="shared" si="76"/>
        <v>0</v>
      </c>
      <c r="G2628" s="486"/>
      <c r="K2628" s="354"/>
      <c r="M2628" s="556"/>
      <c r="N2628" s="556"/>
    </row>
    <row r="2629" spans="1:14" s="461" customFormat="1" ht="24.95" customHeight="1" outlineLevel="2">
      <c r="A2629" s="165" t="s">
        <v>2279</v>
      </c>
      <c r="B2629" s="172" t="s">
        <v>2625</v>
      </c>
      <c r="C2629" s="173" t="s">
        <v>554</v>
      </c>
      <c r="D2629" s="170">
        <v>493</v>
      </c>
      <c r="E2629" s="168"/>
      <c r="F2629" s="101">
        <f t="shared" si="76"/>
        <v>0</v>
      </c>
      <c r="G2629" s="486"/>
      <c r="K2629" s="354"/>
      <c r="M2629" s="556"/>
      <c r="N2629" s="556"/>
    </row>
    <row r="2630" spans="1:14" s="461" customFormat="1" ht="24.95" customHeight="1" outlineLevel="2">
      <c r="A2630" s="165" t="s">
        <v>2280</v>
      </c>
      <c r="B2630" s="172" t="s">
        <v>2626</v>
      </c>
      <c r="C2630" s="173" t="s">
        <v>554</v>
      </c>
      <c r="D2630" s="170">
        <v>20</v>
      </c>
      <c r="E2630" s="168"/>
      <c r="F2630" s="101">
        <f t="shared" si="76"/>
        <v>0</v>
      </c>
      <c r="G2630" s="486"/>
      <c r="K2630" s="354"/>
      <c r="M2630" s="556"/>
      <c r="N2630" s="556"/>
    </row>
    <row r="2631" spans="1:14" s="461" customFormat="1" ht="24.95" customHeight="1" outlineLevel="2">
      <c r="A2631" s="165" t="s">
        <v>2281</v>
      </c>
      <c r="B2631" s="172" t="s">
        <v>2627</v>
      </c>
      <c r="C2631" s="173" t="s">
        <v>554</v>
      </c>
      <c r="D2631" s="170">
        <v>32</v>
      </c>
      <c r="E2631" s="168"/>
      <c r="F2631" s="101">
        <f t="shared" si="76"/>
        <v>0</v>
      </c>
      <c r="G2631" s="486"/>
      <c r="K2631" s="354"/>
      <c r="M2631" s="556"/>
      <c r="N2631" s="556"/>
    </row>
    <row r="2632" spans="1:14" s="461" customFormat="1" ht="24.95" customHeight="1" outlineLevel="2">
      <c r="A2632" s="165" t="s">
        <v>2282</v>
      </c>
      <c r="B2632" s="172" t="s">
        <v>2385</v>
      </c>
      <c r="C2632" s="173" t="s">
        <v>554</v>
      </c>
      <c r="D2632" s="170">
        <v>1</v>
      </c>
      <c r="E2632" s="168"/>
      <c r="F2632" s="101">
        <f t="shared" si="76"/>
        <v>0</v>
      </c>
      <c r="G2632" s="486"/>
      <c r="K2632" s="354"/>
      <c r="M2632" s="556"/>
      <c r="N2632" s="556"/>
    </row>
    <row r="2633" spans="1:14" s="461" customFormat="1" ht="24.95" customHeight="1" outlineLevel="2">
      <c r="A2633" s="165" t="s">
        <v>2283</v>
      </c>
      <c r="B2633" s="172" t="s">
        <v>2628</v>
      </c>
      <c r="C2633" s="173" t="s">
        <v>554</v>
      </c>
      <c r="D2633" s="170">
        <v>2</v>
      </c>
      <c r="E2633" s="168"/>
      <c r="F2633" s="101">
        <f t="shared" si="76"/>
        <v>0</v>
      </c>
      <c r="G2633" s="486"/>
      <c r="K2633" s="354"/>
      <c r="M2633" s="556"/>
      <c r="N2633" s="556"/>
    </row>
    <row r="2634" spans="1:14" s="461" customFormat="1" ht="24.95" customHeight="1" outlineLevel="2">
      <c r="A2634" s="165" t="s">
        <v>2284</v>
      </c>
      <c r="B2634" s="172" t="s">
        <v>2629</v>
      </c>
      <c r="C2634" s="173" t="s">
        <v>554</v>
      </c>
      <c r="D2634" s="170">
        <v>14</v>
      </c>
      <c r="E2634" s="168"/>
      <c r="F2634" s="101">
        <f t="shared" si="76"/>
        <v>0</v>
      </c>
      <c r="G2634" s="486"/>
      <c r="K2634" s="354"/>
      <c r="M2634" s="556"/>
      <c r="N2634" s="556"/>
    </row>
    <row r="2635" spans="1:14" s="461" customFormat="1" ht="24.95" customHeight="1" outlineLevel="2">
      <c r="A2635" s="165" t="s">
        <v>2285</v>
      </c>
      <c r="B2635" s="172" t="s">
        <v>2630</v>
      </c>
      <c r="C2635" s="173" t="s">
        <v>554</v>
      </c>
      <c r="D2635" s="170">
        <v>2</v>
      </c>
      <c r="E2635" s="168"/>
      <c r="F2635" s="101">
        <f t="shared" si="76"/>
        <v>0</v>
      </c>
      <c r="G2635" s="486"/>
      <c r="K2635" s="354"/>
      <c r="M2635" s="556"/>
      <c r="N2635" s="556"/>
    </row>
    <row r="2636" spans="1:14" s="461" customFormat="1" ht="24.95" customHeight="1" outlineLevel="2">
      <c r="A2636" s="165" t="s">
        <v>2286</v>
      </c>
      <c r="B2636" s="172" t="s">
        <v>2631</v>
      </c>
      <c r="C2636" s="173" t="s">
        <v>554</v>
      </c>
      <c r="D2636" s="170">
        <v>2</v>
      </c>
      <c r="E2636" s="168"/>
      <c r="F2636" s="101">
        <f t="shared" si="76"/>
        <v>0</v>
      </c>
      <c r="G2636" s="486"/>
      <c r="K2636" s="354"/>
      <c r="M2636" s="556"/>
      <c r="N2636" s="556"/>
    </row>
    <row r="2637" spans="1:14" s="461" customFormat="1" ht="24.95" customHeight="1" outlineLevel="2">
      <c r="A2637" s="165" t="s">
        <v>2287</v>
      </c>
      <c r="B2637" s="172" t="s">
        <v>2632</v>
      </c>
      <c r="C2637" s="173" t="s">
        <v>554</v>
      </c>
      <c r="D2637" s="170">
        <v>1</v>
      </c>
      <c r="E2637" s="168"/>
      <c r="F2637" s="101">
        <f t="shared" si="76"/>
        <v>0</v>
      </c>
      <c r="G2637" s="486"/>
      <c r="K2637" s="354"/>
      <c r="M2637" s="556"/>
      <c r="N2637" s="556"/>
    </row>
    <row r="2638" spans="1:14" s="461" customFormat="1" ht="24.95" customHeight="1" outlineLevel="2">
      <c r="A2638" s="165" t="s">
        <v>2288</v>
      </c>
      <c r="B2638" s="172" t="s">
        <v>2633</v>
      </c>
      <c r="C2638" s="173" t="s">
        <v>554</v>
      </c>
      <c r="D2638" s="170">
        <v>1</v>
      </c>
      <c r="E2638" s="168"/>
      <c r="F2638" s="101">
        <f t="shared" si="76"/>
        <v>0</v>
      </c>
      <c r="G2638" s="486"/>
      <c r="K2638" s="354"/>
      <c r="M2638" s="556"/>
      <c r="N2638" s="556"/>
    </row>
    <row r="2639" spans="1:14" s="461" customFormat="1" ht="24.95" customHeight="1" outlineLevel="2">
      <c r="A2639" s="165" t="s">
        <v>2289</v>
      </c>
      <c r="B2639" s="172" t="s">
        <v>2634</v>
      </c>
      <c r="C2639" s="173" t="s">
        <v>554</v>
      </c>
      <c r="D2639" s="170">
        <v>2</v>
      </c>
      <c r="E2639" s="168"/>
      <c r="F2639" s="101">
        <f t="shared" si="76"/>
        <v>0</v>
      </c>
      <c r="G2639" s="486"/>
      <c r="K2639" s="354"/>
      <c r="M2639" s="556"/>
      <c r="N2639" s="556"/>
    </row>
    <row r="2640" spans="1:14" s="461" customFormat="1" ht="24.95" customHeight="1" outlineLevel="2">
      <c r="A2640" s="165" t="s">
        <v>2290</v>
      </c>
      <c r="B2640" s="172" t="s">
        <v>2635</v>
      </c>
      <c r="C2640" s="173" t="s">
        <v>554</v>
      </c>
      <c r="D2640" s="170">
        <v>1</v>
      </c>
      <c r="E2640" s="168"/>
      <c r="F2640" s="101">
        <f t="shared" si="76"/>
        <v>0</v>
      </c>
      <c r="G2640" s="486"/>
      <c r="K2640" s="354"/>
      <c r="M2640" s="556"/>
      <c r="N2640" s="556"/>
    </row>
    <row r="2641" spans="1:14" s="461" customFormat="1" ht="24.95" customHeight="1" outlineLevel="2">
      <c r="A2641" s="165" t="s">
        <v>2291</v>
      </c>
      <c r="B2641" s="172" t="s">
        <v>2636</v>
      </c>
      <c r="C2641" s="173" t="s">
        <v>554</v>
      </c>
      <c r="D2641" s="170">
        <v>2</v>
      </c>
      <c r="E2641" s="168"/>
      <c r="F2641" s="101">
        <f t="shared" si="76"/>
        <v>0</v>
      </c>
      <c r="G2641" s="486"/>
      <c r="K2641" s="354"/>
      <c r="M2641" s="556"/>
      <c r="N2641" s="556"/>
    </row>
    <row r="2642" spans="1:14" s="461" customFormat="1" ht="24.95" customHeight="1" outlineLevel="2">
      <c r="A2642" s="165" t="s">
        <v>2292</v>
      </c>
      <c r="B2642" s="172" t="s">
        <v>2637</v>
      </c>
      <c r="C2642" s="173" t="s">
        <v>554</v>
      </c>
      <c r="D2642" s="170">
        <v>1</v>
      </c>
      <c r="E2642" s="168"/>
      <c r="F2642" s="101">
        <f t="shared" si="76"/>
        <v>0</v>
      </c>
      <c r="G2642" s="486"/>
      <c r="K2642" s="354"/>
      <c r="M2642" s="556"/>
      <c r="N2642" s="556"/>
    </row>
    <row r="2643" spans="1:14" s="461" customFormat="1" ht="24.95" customHeight="1" outlineLevel="2">
      <c r="A2643" s="165" t="s">
        <v>2293</v>
      </c>
      <c r="B2643" s="172" t="s">
        <v>2638</v>
      </c>
      <c r="C2643" s="173" t="s">
        <v>554</v>
      </c>
      <c r="D2643" s="170">
        <v>1</v>
      </c>
      <c r="E2643" s="168"/>
      <c r="F2643" s="101">
        <f t="shared" si="76"/>
        <v>0</v>
      </c>
      <c r="G2643" s="486"/>
      <c r="K2643" s="354"/>
      <c r="M2643" s="556"/>
      <c r="N2643" s="556"/>
    </row>
    <row r="2644" spans="1:14" s="461" customFormat="1" ht="24.95" customHeight="1" outlineLevel="2">
      <c r="A2644" s="165" t="s">
        <v>2294</v>
      </c>
      <c r="B2644" s="172" t="s">
        <v>2639</v>
      </c>
      <c r="C2644" s="173" t="s">
        <v>554</v>
      </c>
      <c r="D2644" s="170">
        <v>1</v>
      </c>
      <c r="E2644" s="168"/>
      <c r="F2644" s="101">
        <f t="shared" si="76"/>
        <v>0</v>
      </c>
      <c r="G2644" s="486"/>
      <c r="K2644" s="354"/>
      <c r="M2644" s="556"/>
      <c r="N2644" s="556"/>
    </row>
    <row r="2645" spans="1:14" s="461" customFormat="1" ht="28.5" outlineLevel="2">
      <c r="A2645" s="165" t="s">
        <v>2295</v>
      </c>
      <c r="B2645" s="172" t="s">
        <v>2640</v>
      </c>
      <c r="C2645" s="173" t="s">
        <v>554</v>
      </c>
      <c r="D2645" s="170">
        <v>1</v>
      </c>
      <c r="E2645" s="168"/>
      <c r="F2645" s="101">
        <f t="shared" si="76"/>
        <v>0</v>
      </c>
      <c r="G2645" s="486"/>
      <c r="K2645" s="354"/>
      <c r="M2645" s="556"/>
      <c r="N2645" s="556"/>
    </row>
    <row r="2646" spans="1:14" s="461" customFormat="1" ht="24.95" customHeight="1" outlineLevel="2">
      <c r="A2646" s="165" t="s">
        <v>2296</v>
      </c>
      <c r="B2646" s="172" t="s">
        <v>2641</v>
      </c>
      <c r="C2646" s="173" t="s">
        <v>554</v>
      </c>
      <c r="D2646" s="170">
        <v>1</v>
      </c>
      <c r="E2646" s="168"/>
      <c r="F2646" s="101">
        <f t="shared" si="76"/>
        <v>0</v>
      </c>
      <c r="G2646" s="486"/>
      <c r="K2646" s="354"/>
      <c r="M2646" s="556"/>
      <c r="N2646" s="556"/>
    </row>
    <row r="2647" spans="1:14" s="461" customFormat="1" ht="24.95" customHeight="1" outlineLevel="2">
      <c r="A2647" s="165" t="s">
        <v>2297</v>
      </c>
      <c r="B2647" s="172" t="s">
        <v>2642</v>
      </c>
      <c r="C2647" s="173" t="s">
        <v>554</v>
      </c>
      <c r="D2647" s="170">
        <v>1</v>
      </c>
      <c r="E2647" s="168"/>
      <c r="F2647" s="101">
        <f t="shared" si="76"/>
        <v>0</v>
      </c>
      <c r="G2647" s="486"/>
      <c r="K2647" s="354"/>
      <c r="M2647" s="556"/>
      <c r="N2647" s="556"/>
    </row>
    <row r="2648" spans="1:14" s="461" customFormat="1" ht="24.95" customHeight="1" outlineLevel="2">
      <c r="A2648" s="165" t="s">
        <v>2298</v>
      </c>
      <c r="B2648" s="172" t="s">
        <v>2643</v>
      </c>
      <c r="C2648" s="173" t="s">
        <v>554</v>
      </c>
      <c r="D2648" s="170">
        <v>1</v>
      </c>
      <c r="E2648" s="168"/>
      <c r="F2648" s="101">
        <f t="shared" si="76"/>
        <v>0</v>
      </c>
      <c r="G2648" s="486"/>
      <c r="K2648" s="354"/>
      <c r="M2648" s="556"/>
      <c r="N2648" s="556"/>
    </row>
    <row r="2649" spans="1:14" s="461" customFormat="1" ht="24.95" customHeight="1" outlineLevel="2">
      <c r="A2649" s="165" t="s">
        <v>2299</v>
      </c>
      <c r="B2649" s="172" t="s">
        <v>2644</v>
      </c>
      <c r="C2649" s="173" t="s">
        <v>554</v>
      </c>
      <c r="D2649" s="170">
        <v>1</v>
      </c>
      <c r="E2649" s="168"/>
      <c r="F2649" s="101">
        <f t="shared" si="76"/>
        <v>0</v>
      </c>
      <c r="G2649" s="486"/>
      <c r="K2649" s="354"/>
      <c r="M2649" s="556"/>
      <c r="N2649" s="556"/>
    </row>
    <row r="2650" spans="1:14" s="461" customFormat="1" ht="24.95" customHeight="1" outlineLevel="2">
      <c r="A2650" s="165" t="s">
        <v>2300</v>
      </c>
      <c r="B2650" s="172" t="s">
        <v>2645</v>
      </c>
      <c r="C2650" s="173" t="s">
        <v>554</v>
      </c>
      <c r="D2650" s="170">
        <v>1</v>
      </c>
      <c r="E2650" s="168"/>
      <c r="F2650" s="101">
        <f t="shared" si="76"/>
        <v>0</v>
      </c>
      <c r="G2650" s="486"/>
      <c r="K2650" s="354"/>
      <c r="M2650" s="556"/>
      <c r="N2650" s="556"/>
    </row>
    <row r="2651" spans="1:14" s="461" customFormat="1" ht="24.95" customHeight="1" outlineLevel="2">
      <c r="A2651" s="165" t="s">
        <v>2301</v>
      </c>
      <c r="B2651" s="172" t="s">
        <v>2646</v>
      </c>
      <c r="C2651" s="173" t="s">
        <v>554</v>
      </c>
      <c r="D2651" s="170">
        <v>2</v>
      </c>
      <c r="E2651" s="168"/>
      <c r="F2651" s="101">
        <f t="shared" si="76"/>
        <v>0</v>
      </c>
      <c r="G2651" s="486"/>
      <c r="K2651" s="354"/>
      <c r="M2651" s="556"/>
      <c r="N2651" s="556"/>
    </row>
    <row r="2652" spans="1:14" s="461" customFormat="1" ht="24.95" customHeight="1" outlineLevel="2">
      <c r="A2652" s="165" t="s">
        <v>2302</v>
      </c>
      <c r="B2652" s="172" t="s">
        <v>2647</v>
      </c>
      <c r="C2652" s="173" t="s">
        <v>554</v>
      </c>
      <c r="D2652" s="170">
        <v>1</v>
      </c>
      <c r="E2652" s="168"/>
      <c r="F2652" s="101">
        <f t="shared" si="76"/>
        <v>0</v>
      </c>
      <c r="G2652" s="486"/>
      <c r="K2652" s="354"/>
      <c r="M2652" s="556"/>
      <c r="N2652" s="556"/>
    </row>
    <row r="2653" spans="1:14" s="461" customFormat="1" ht="24.95" customHeight="1" outlineLevel="2">
      <c r="A2653" s="165" t="s">
        <v>2303</v>
      </c>
      <c r="B2653" s="172" t="s">
        <v>2648</v>
      </c>
      <c r="C2653" s="173" t="s">
        <v>554</v>
      </c>
      <c r="D2653" s="170">
        <v>2</v>
      </c>
      <c r="E2653" s="168"/>
      <c r="F2653" s="101">
        <f t="shared" si="76"/>
        <v>0</v>
      </c>
      <c r="G2653" s="486"/>
      <c r="K2653" s="354"/>
      <c r="M2653" s="556"/>
      <c r="N2653" s="556"/>
    </row>
    <row r="2654" spans="1:14" s="461" customFormat="1" ht="24.95" customHeight="1" outlineLevel="2">
      <c r="A2654" s="165" t="s">
        <v>2304</v>
      </c>
      <c r="B2654" s="172" t="s">
        <v>2649</v>
      </c>
      <c r="C2654" s="173" t="s">
        <v>554</v>
      </c>
      <c r="D2654" s="170">
        <v>1</v>
      </c>
      <c r="E2654" s="168"/>
      <c r="F2654" s="101">
        <f t="shared" si="76"/>
        <v>0</v>
      </c>
      <c r="G2654" s="486"/>
      <c r="K2654" s="354"/>
      <c r="M2654" s="556"/>
      <c r="N2654" s="556"/>
    </row>
    <row r="2655" spans="1:14" s="461" customFormat="1" ht="24.95" customHeight="1" outlineLevel="2">
      <c r="A2655" s="165" t="s">
        <v>2305</v>
      </c>
      <c r="B2655" s="172" t="s">
        <v>2650</v>
      </c>
      <c r="C2655" s="173" t="s">
        <v>554</v>
      </c>
      <c r="D2655" s="170">
        <v>1</v>
      </c>
      <c r="E2655" s="168"/>
      <c r="F2655" s="101">
        <f t="shared" si="76"/>
        <v>0</v>
      </c>
      <c r="G2655" s="486"/>
      <c r="K2655" s="354"/>
      <c r="M2655" s="556"/>
      <c r="N2655" s="556"/>
    </row>
    <row r="2656" spans="1:14" s="461" customFormat="1" ht="28.5" outlineLevel="2">
      <c r="A2656" s="165" t="s">
        <v>2306</v>
      </c>
      <c r="B2656" s="172" t="s">
        <v>2651</v>
      </c>
      <c r="C2656" s="173" t="s">
        <v>554</v>
      </c>
      <c r="D2656" s="170">
        <v>11</v>
      </c>
      <c r="E2656" s="168"/>
      <c r="F2656" s="101">
        <f t="shared" si="76"/>
        <v>0</v>
      </c>
      <c r="G2656" s="486"/>
      <c r="K2656" s="354"/>
      <c r="M2656" s="556"/>
      <c r="N2656" s="556"/>
    </row>
    <row r="2657" spans="1:14" s="461" customFormat="1" ht="28.5" outlineLevel="2">
      <c r="A2657" s="165" t="s">
        <v>2307</v>
      </c>
      <c r="B2657" s="172" t="s">
        <v>2652</v>
      </c>
      <c r="C2657" s="173" t="s">
        <v>554</v>
      </c>
      <c r="D2657" s="170">
        <v>10</v>
      </c>
      <c r="E2657" s="168"/>
      <c r="F2657" s="101">
        <f t="shared" si="76"/>
        <v>0</v>
      </c>
      <c r="G2657" s="486"/>
      <c r="K2657" s="354"/>
      <c r="M2657" s="556"/>
      <c r="N2657" s="556"/>
    </row>
    <row r="2658" spans="1:14" s="461" customFormat="1" ht="28.5" outlineLevel="2">
      <c r="A2658" s="165" t="s">
        <v>2308</v>
      </c>
      <c r="B2658" s="172" t="s">
        <v>2653</v>
      </c>
      <c r="C2658" s="173" t="s">
        <v>554</v>
      </c>
      <c r="D2658" s="170">
        <v>17</v>
      </c>
      <c r="E2658" s="168"/>
      <c r="F2658" s="101">
        <f t="shared" si="76"/>
        <v>0</v>
      </c>
      <c r="G2658" s="486"/>
      <c r="K2658" s="354"/>
      <c r="M2658" s="556"/>
      <c r="N2658" s="556"/>
    </row>
    <row r="2659" spans="1:14" s="461" customFormat="1" ht="15" outlineLevel="2">
      <c r="A2659" s="165" t="s">
        <v>2309</v>
      </c>
      <c r="B2659" s="172" t="s">
        <v>2654</v>
      </c>
      <c r="C2659" s="173" t="s">
        <v>554</v>
      </c>
      <c r="D2659" s="170">
        <v>4</v>
      </c>
      <c r="E2659" s="168"/>
      <c r="F2659" s="101">
        <f t="shared" si="76"/>
        <v>0</v>
      </c>
      <c r="G2659" s="486"/>
      <c r="K2659" s="354"/>
      <c r="M2659" s="556"/>
      <c r="N2659" s="556"/>
    </row>
    <row r="2660" spans="1:14" s="461" customFormat="1" ht="28.5" outlineLevel="2">
      <c r="A2660" s="165" t="s">
        <v>2310</v>
      </c>
      <c r="B2660" s="172" t="s">
        <v>2655</v>
      </c>
      <c r="C2660" s="173" t="s">
        <v>554</v>
      </c>
      <c r="D2660" s="170">
        <v>6</v>
      </c>
      <c r="E2660" s="168"/>
      <c r="F2660" s="101">
        <f t="shared" si="76"/>
        <v>0</v>
      </c>
      <c r="G2660" s="486"/>
      <c r="K2660" s="354"/>
      <c r="M2660" s="556"/>
      <c r="N2660" s="556"/>
    </row>
    <row r="2661" spans="1:14" s="461" customFormat="1" ht="28.5" outlineLevel="2">
      <c r="A2661" s="165" t="s">
        <v>2311</v>
      </c>
      <c r="B2661" s="172" t="s">
        <v>2656</v>
      </c>
      <c r="C2661" s="173" t="s">
        <v>554</v>
      </c>
      <c r="D2661" s="170">
        <v>57</v>
      </c>
      <c r="E2661" s="168"/>
      <c r="F2661" s="101">
        <f t="shared" si="76"/>
        <v>0</v>
      </c>
      <c r="G2661" s="486"/>
      <c r="K2661" s="354"/>
      <c r="M2661" s="556"/>
      <c r="N2661" s="556"/>
    </row>
    <row r="2662" spans="1:14" s="461" customFormat="1" ht="28.5" outlineLevel="2">
      <c r="A2662" s="165" t="s">
        <v>2312</v>
      </c>
      <c r="B2662" s="172" t="s">
        <v>2657</v>
      </c>
      <c r="C2662" s="173" t="s">
        <v>554</v>
      </c>
      <c r="D2662" s="170">
        <v>27</v>
      </c>
      <c r="E2662" s="168"/>
      <c r="F2662" s="101">
        <f t="shared" si="76"/>
        <v>0</v>
      </c>
      <c r="G2662" s="486"/>
      <c r="K2662" s="354"/>
      <c r="M2662" s="556"/>
      <c r="N2662" s="556"/>
    </row>
    <row r="2663" spans="1:14" s="461" customFormat="1" ht="28.5" outlineLevel="2">
      <c r="A2663" s="165" t="s">
        <v>2313</v>
      </c>
      <c r="B2663" s="172" t="s">
        <v>2658</v>
      </c>
      <c r="C2663" s="173" t="s">
        <v>554</v>
      </c>
      <c r="D2663" s="170">
        <v>13</v>
      </c>
      <c r="E2663" s="168"/>
      <c r="F2663" s="101">
        <f t="shared" si="76"/>
        <v>0</v>
      </c>
      <c r="G2663" s="486"/>
      <c r="K2663" s="354"/>
      <c r="M2663" s="556"/>
      <c r="N2663" s="556"/>
    </row>
    <row r="2664" spans="1:14" s="461" customFormat="1" ht="28.5" outlineLevel="2">
      <c r="A2664" s="165" t="s">
        <v>2314</v>
      </c>
      <c r="B2664" s="172" t="s">
        <v>2659</v>
      </c>
      <c r="C2664" s="173" t="s">
        <v>554</v>
      </c>
      <c r="D2664" s="170">
        <v>40</v>
      </c>
      <c r="E2664" s="168"/>
      <c r="F2664" s="101">
        <f t="shared" si="76"/>
        <v>0</v>
      </c>
      <c r="G2664" s="486"/>
      <c r="K2664" s="354"/>
      <c r="M2664" s="556"/>
      <c r="N2664" s="556"/>
    </row>
    <row r="2665" spans="1:14" s="461" customFormat="1" ht="28.5" outlineLevel="2">
      <c r="A2665" s="165" t="s">
        <v>2315</v>
      </c>
      <c r="B2665" s="172" t="s">
        <v>633</v>
      </c>
      <c r="C2665" s="173" t="s">
        <v>556</v>
      </c>
      <c r="D2665" s="170">
        <v>111</v>
      </c>
      <c r="E2665" s="168"/>
      <c r="F2665" s="101">
        <f t="shared" si="76"/>
        <v>0</v>
      </c>
      <c r="G2665" s="486"/>
      <c r="K2665" s="354"/>
      <c r="M2665" s="556"/>
      <c r="N2665" s="556"/>
    </row>
    <row r="2666" spans="1:14" s="461" customFormat="1" ht="28.5" outlineLevel="2">
      <c r="A2666" s="165" t="s">
        <v>2316</v>
      </c>
      <c r="B2666" s="172" t="s">
        <v>634</v>
      </c>
      <c r="C2666" s="173" t="s">
        <v>556</v>
      </c>
      <c r="D2666" s="170">
        <v>12</v>
      </c>
      <c r="E2666" s="168"/>
      <c r="F2666" s="101">
        <f t="shared" si="76"/>
        <v>0</v>
      </c>
      <c r="G2666" s="486"/>
      <c r="K2666" s="354"/>
      <c r="M2666" s="556"/>
      <c r="N2666" s="556"/>
    </row>
    <row r="2667" spans="1:14" s="461" customFormat="1" ht="28.5" outlineLevel="2">
      <c r="A2667" s="165" t="s">
        <v>2317</v>
      </c>
      <c r="B2667" s="172" t="s">
        <v>2660</v>
      </c>
      <c r="C2667" s="173" t="s">
        <v>73</v>
      </c>
      <c r="D2667" s="170">
        <v>286</v>
      </c>
      <c r="E2667" s="168"/>
      <c r="F2667" s="101">
        <f t="shared" si="76"/>
        <v>0</v>
      </c>
      <c r="G2667" s="486"/>
      <c r="K2667" s="354"/>
      <c r="M2667" s="556"/>
      <c r="N2667" s="556"/>
    </row>
    <row r="2668" spans="1:14" s="461" customFormat="1" ht="28.5" outlineLevel="2">
      <c r="A2668" s="165" t="s">
        <v>2318</v>
      </c>
      <c r="B2668" s="172" t="s">
        <v>2661</v>
      </c>
      <c r="C2668" s="173" t="s">
        <v>73</v>
      </c>
      <c r="D2668" s="170">
        <v>765</v>
      </c>
      <c r="E2668" s="168"/>
      <c r="F2668" s="101">
        <f t="shared" si="76"/>
        <v>0</v>
      </c>
      <c r="G2668" s="486"/>
      <c r="K2668" s="354"/>
      <c r="M2668" s="556"/>
      <c r="N2668" s="556"/>
    </row>
    <row r="2669" spans="1:14" s="461" customFormat="1" ht="28.5" outlineLevel="2">
      <c r="A2669" s="165" t="s">
        <v>2319</v>
      </c>
      <c r="B2669" s="172" t="s">
        <v>2662</v>
      </c>
      <c r="C2669" s="173" t="s">
        <v>73</v>
      </c>
      <c r="D2669" s="170">
        <v>55</v>
      </c>
      <c r="E2669" s="168"/>
      <c r="F2669" s="101">
        <f t="shared" si="76"/>
        <v>0</v>
      </c>
      <c r="G2669" s="486"/>
      <c r="K2669" s="354"/>
      <c r="M2669" s="556"/>
      <c r="N2669" s="556"/>
    </row>
    <row r="2670" spans="1:14" s="461" customFormat="1" ht="28.5" outlineLevel="2">
      <c r="A2670" s="165" t="s">
        <v>2320</v>
      </c>
      <c r="B2670" s="172" t="s">
        <v>2663</v>
      </c>
      <c r="C2670" s="173" t="s">
        <v>73</v>
      </c>
      <c r="D2670" s="170">
        <v>132</v>
      </c>
      <c r="E2670" s="168"/>
      <c r="F2670" s="101">
        <f t="shared" si="76"/>
        <v>0</v>
      </c>
      <c r="G2670" s="486"/>
      <c r="K2670" s="354"/>
      <c r="M2670" s="556"/>
      <c r="N2670" s="556"/>
    </row>
    <row r="2671" spans="1:14" s="461" customFormat="1" ht="28.5" outlineLevel="2">
      <c r="A2671" s="165" t="s">
        <v>2321</v>
      </c>
      <c r="B2671" s="172" t="s">
        <v>2664</v>
      </c>
      <c r="C2671" s="173" t="s">
        <v>73</v>
      </c>
      <c r="D2671" s="170">
        <v>33</v>
      </c>
      <c r="E2671" s="168"/>
      <c r="F2671" s="101">
        <f t="shared" si="76"/>
        <v>0</v>
      </c>
      <c r="G2671" s="486"/>
      <c r="K2671" s="354"/>
      <c r="M2671" s="556"/>
      <c r="N2671" s="556"/>
    </row>
    <row r="2672" spans="1:14" s="461" customFormat="1" ht="28.5" outlineLevel="2">
      <c r="A2672" s="165" t="s">
        <v>2322</v>
      </c>
      <c r="B2672" s="172" t="s">
        <v>2665</v>
      </c>
      <c r="C2672" s="173" t="s">
        <v>73</v>
      </c>
      <c r="D2672" s="170">
        <v>440</v>
      </c>
      <c r="E2672" s="168"/>
      <c r="F2672" s="101">
        <f t="shared" si="76"/>
        <v>0</v>
      </c>
      <c r="G2672" s="486"/>
      <c r="K2672" s="354"/>
      <c r="M2672" s="556"/>
      <c r="N2672" s="556"/>
    </row>
    <row r="2673" spans="1:14" s="461" customFormat="1" ht="28.5" outlineLevel="2">
      <c r="A2673" s="165" t="s">
        <v>2323</v>
      </c>
      <c r="B2673" s="172" t="s">
        <v>2666</v>
      </c>
      <c r="C2673" s="173" t="s">
        <v>73</v>
      </c>
      <c r="D2673" s="170">
        <v>370</v>
      </c>
      <c r="E2673" s="168"/>
      <c r="F2673" s="101">
        <f t="shared" si="76"/>
        <v>0</v>
      </c>
      <c r="G2673" s="486"/>
      <c r="K2673" s="354"/>
      <c r="M2673" s="556"/>
      <c r="N2673" s="556"/>
    </row>
    <row r="2674" spans="1:14" s="461" customFormat="1" ht="28.5" outlineLevel="2">
      <c r="A2674" s="165" t="s">
        <v>2324</v>
      </c>
      <c r="B2674" s="172" t="s">
        <v>2667</v>
      </c>
      <c r="C2674" s="173" t="s">
        <v>73</v>
      </c>
      <c r="D2674" s="170">
        <v>52</v>
      </c>
      <c r="E2674" s="168"/>
      <c r="F2674" s="101">
        <f t="shared" si="76"/>
        <v>0</v>
      </c>
      <c r="G2674" s="486"/>
      <c r="K2674" s="354"/>
      <c r="M2674" s="556"/>
      <c r="N2674" s="556"/>
    </row>
    <row r="2675" spans="1:14" s="461" customFormat="1" ht="28.5" outlineLevel="2">
      <c r="A2675" s="165" t="s">
        <v>2325</v>
      </c>
      <c r="B2675" s="172" t="s">
        <v>2668</v>
      </c>
      <c r="C2675" s="173" t="s">
        <v>73</v>
      </c>
      <c r="D2675" s="170">
        <v>727</v>
      </c>
      <c r="E2675" s="168"/>
      <c r="F2675" s="101">
        <f t="shared" si="76"/>
        <v>0</v>
      </c>
      <c r="G2675" s="486"/>
      <c r="K2675" s="354"/>
      <c r="M2675" s="556"/>
      <c r="N2675" s="556"/>
    </row>
    <row r="2676" spans="1:14" s="461" customFormat="1" ht="28.5" outlineLevel="2">
      <c r="A2676" s="165" t="s">
        <v>2326</v>
      </c>
      <c r="B2676" s="172" t="s">
        <v>2669</v>
      </c>
      <c r="C2676" s="173" t="s">
        <v>73</v>
      </c>
      <c r="D2676" s="170">
        <v>748</v>
      </c>
      <c r="E2676" s="168"/>
      <c r="F2676" s="101">
        <f t="shared" si="76"/>
        <v>0</v>
      </c>
      <c r="G2676" s="486"/>
      <c r="K2676" s="354"/>
      <c r="M2676" s="556"/>
      <c r="N2676" s="556"/>
    </row>
    <row r="2677" spans="1:14" s="461" customFormat="1" ht="28.5" outlineLevel="2">
      <c r="A2677" s="165" t="s">
        <v>2327</v>
      </c>
      <c r="B2677" s="172" t="s">
        <v>2670</v>
      </c>
      <c r="C2677" s="173" t="s">
        <v>73</v>
      </c>
      <c r="D2677" s="170">
        <v>551</v>
      </c>
      <c r="E2677" s="168"/>
      <c r="F2677" s="101">
        <f t="shared" si="76"/>
        <v>0</v>
      </c>
      <c r="G2677" s="486"/>
      <c r="K2677" s="354"/>
      <c r="M2677" s="556"/>
      <c r="N2677" s="556"/>
    </row>
    <row r="2678" spans="1:14" s="461" customFormat="1" ht="28.5" outlineLevel="2">
      <c r="A2678" s="165" t="s">
        <v>2328</v>
      </c>
      <c r="B2678" s="172" t="s">
        <v>2671</v>
      </c>
      <c r="C2678" s="173" t="s">
        <v>73</v>
      </c>
      <c r="D2678" s="170">
        <v>605</v>
      </c>
      <c r="E2678" s="168"/>
      <c r="F2678" s="101">
        <f t="shared" si="76"/>
        <v>0</v>
      </c>
      <c r="G2678" s="486"/>
      <c r="K2678" s="354"/>
      <c r="M2678" s="556"/>
      <c r="N2678" s="556"/>
    </row>
    <row r="2679" spans="1:14" s="461" customFormat="1" ht="28.5" outlineLevel="2">
      <c r="A2679" s="165" t="s">
        <v>2329</v>
      </c>
      <c r="B2679" s="172" t="s">
        <v>2672</v>
      </c>
      <c r="C2679" s="173" t="s">
        <v>73</v>
      </c>
      <c r="D2679" s="170">
        <v>1518</v>
      </c>
      <c r="E2679" s="168"/>
      <c r="F2679" s="101">
        <f t="shared" si="76"/>
        <v>0</v>
      </c>
      <c r="G2679" s="486"/>
      <c r="K2679" s="354"/>
      <c r="M2679" s="556"/>
      <c r="N2679" s="556"/>
    </row>
    <row r="2680" spans="1:14" s="461" customFormat="1" ht="28.5" outlineLevel="2">
      <c r="A2680" s="165" t="s">
        <v>2330</v>
      </c>
      <c r="B2680" s="172" t="s">
        <v>2673</v>
      </c>
      <c r="C2680" s="173" t="s">
        <v>73</v>
      </c>
      <c r="D2680" s="170">
        <v>825</v>
      </c>
      <c r="E2680" s="168"/>
      <c r="F2680" s="101">
        <f t="shared" si="76"/>
        <v>0</v>
      </c>
      <c r="G2680" s="486"/>
      <c r="K2680" s="354"/>
      <c r="M2680" s="556"/>
      <c r="N2680" s="556"/>
    </row>
    <row r="2681" spans="1:14" s="461" customFormat="1" ht="28.5" outlineLevel="2">
      <c r="A2681" s="165" t="s">
        <v>2331</v>
      </c>
      <c r="B2681" s="172" t="s">
        <v>2674</v>
      </c>
      <c r="C2681" s="173" t="s">
        <v>73</v>
      </c>
      <c r="D2681" s="170">
        <v>182</v>
      </c>
      <c r="E2681" s="168"/>
      <c r="F2681" s="101">
        <f t="shared" si="76"/>
        <v>0</v>
      </c>
      <c r="G2681" s="486"/>
      <c r="K2681" s="354"/>
      <c r="M2681" s="556"/>
      <c r="N2681" s="556"/>
    </row>
    <row r="2682" spans="1:14" s="461" customFormat="1" ht="28.5" outlineLevel="2">
      <c r="A2682" s="165" t="s">
        <v>2332</v>
      </c>
      <c r="B2682" s="172" t="s">
        <v>2675</v>
      </c>
      <c r="C2682" s="173" t="s">
        <v>73</v>
      </c>
      <c r="D2682" s="170">
        <v>347</v>
      </c>
      <c r="E2682" s="168"/>
      <c r="F2682" s="101">
        <f t="shared" si="76"/>
        <v>0</v>
      </c>
      <c r="G2682" s="486"/>
      <c r="K2682" s="354"/>
      <c r="M2682" s="556"/>
      <c r="N2682" s="556"/>
    </row>
    <row r="2683" spans="1:14" s="461" customFormat="1" ht="28.5" outlineLevel="2">
      <c r="A2683" s="165" t="s">
        <v>2333</v>
      </c>
      <c r="B2683" s="172" t="s">
        <v>2676</v>
      </c>
      <c r="C2683" s="173" t="s">
        <v>73</v>
      </c>
      <c r="D2683" s="170">
        <v>100</v>
      </c>
      <c r="E2683" s="168"/>
      <c r="F2683" s="101">
        <f t="shared" si="76"/>
        <v>0</v>
      </c>
      <c r="G2683" s="486"/>
      <c r="K2683" s="354"/>
      <c r="M2683" s="556"/>
      <c r="N2683" s="556"/>
    </row>
    <row r="2684" spans="1:14" s="461" customFormat="1" ht="24.95" customHeight="1" outlineLevel="2">
      <c r="A2684" s="165" t="s">
        <v>2334</v>
      </c>
      <c r="B2684" s="172" t="s">
        <v>2677</v>
      </c>
      <c r="C2684" s="173" t="s">
        <v>5026</v>
      </c>
      <c r="D2684" s="170">
        <v>2900</v>
      </c>
      <c r="E2684" s="168"/>
      <c r="F2684" s="101">
        <f t="shared" si="76"/>
        <v>0</v>
      </c>
      <c r="G2684" s="486"/>
      <c r="K2684" s="354"/>
      <c r="M2684" s="556"/>
      <c r="N2684" s="556"/>
    </row>
    <row r="2685" spans="1:14" s="461" customFormat="1" ht="24.95" customHeight="1" outlineLevel="2">
      <c r="A2685" s="165" t="s">
        <v>2335</v>
      </c>
      <c r="B2685" s="172" t="s">
        <v>2678</v>
      </c>
      <c r="C2685" s="173" t="s">
        <v>5026</v>
      </c>
      <c r="D2685" s="170">
        <v>4100</v>
      </c>
      <c r="E2685" s="168"/>
      <c r="F2685" s="101">
        <f t="shared" ref="F2685:F2748" si="77">TRUNC(E2685*D2685,2)</f>
        <v>0</v>
      </c>
      <c r="G2685" s="486"/>
      <c r="K2685" s="354"/>
      <c r="M2685" s="556"/>
      <c r="N2685" s="556"/>
    </row>
    <row r="2686" spans="1:14" s="461" customFormat="1" ht="28.5" outlineLevel="2">
      <c r="A2686" s="165" t="s">
        <v>2336</v>
      </c>
      <c r="B2686" s="172" t="s">
        <v>2679</v>
      </c>
      <c r="C2686" s="173" t="s">
        <v>554</v>
      </c>
      <c r="D2686" s="170">
        <v>130</v>
      </c>
      <c r="E2686" s="168"/>
      <c r="F2686" s="101">
        <f t="shared" si="77"/>
        <v>0</v>
      </c>
      <c r="G2686" s="486"/>
      <c r="K2686" s="354"/>
      <c r="M2686" s="556"/>
      <c r="N2686" s="556"/>
    </row>
    <row r="2687" spans="1:14" s="461" customFormat="1" ht="28.5" outlineLevel="2">
      <c r="A2687" s="165" t="s">
        <v>2337</v>
      </c>
      <c r="B2687" s="172" t="s">
        <v>2680</v>
      </c>
      <c r="C2687" s="173" t="s">
        <v>554</v>
      </c>
      <c r="D2687" s="170">
        <v>51</v>
      </c>
      <c r="E2687" s="168"/>
      <c r="F2687" s="101">
        <f t="shared" si="77"/>
        <v>0</v>
      </c>
      <c r="G2687" s="486"/>
      <c r="K2687" s="354"/>
      <c r="M2687" s="556"/>
      <c r="N2687" s="556"/>
    </row>
    <row r="2688" spans="1:14" s="461" customFormat="1" ht="28.5" outlineLevel="2">
      <c r="A2688" s="165" t="s">
        <v>2338</v>
      </c>
      <c r="B2688" s="172" t="s">
        <v>2681</v>
      </c>
      <c r="C2688" s="173" t="s">
        <v>554</v>
      </c>
      <c r="D2688" s="170">
        <v>14</v>
      </c>
      <c r="E2688" s="168"/>
      <c r="F2688" s="101">
        <f t="shared" si="77"/>
        <v>0</v>
      </c>
      <c r="G2688" s="486"/>
      <c r="K2688" s="354"/>
      <c r="M2688" s="556"/>
      <c r="N2688" s="556"/>
    </row>
    <row r="2689" spans="1:14" s="461" customFormat="1" ht="28.5" outlineLevel="2">
      <c r="A2689" s="165" t="s">
        <v>2339</v>
      </c>
      <c r="B2689" s="172" t="s">
        <v>2682</v>
      </c>
      <c r="C2689" s="173" t="s">
        <v>554</v>
      </c>
      <c r="D2689" s="170">
        <v>5</v>
      </c>
      <c r="E2689" s="168"/>
      <c r="F2689" s="101">
        <f t="shared" si="77"/>
        <v>0</v>
      </c>
      <c r="G2689" s="486"/>
      <c r="K2689" s="354"/>
      <c r="M2689" s="556"/>
      <c r="N2689" s="556"/>
    </row>
    <row r="2690" spans="1:14" s="461" customFormat="1" ht="28.5" outlineLevel="2">
      <c r="A2690" s="165" t="s">
        <v>2340</v>
      </c>
      <c r="B2690" s="172" t="s">
        <v>2683</v>
      </c>
      <c r="C2690" s="173" t="s">
        <v>554</v>
      </c>
      <c r="D2690" s="170">
        <v>5</v>
      </c>
      <c r="E2690" s="168"/>
      <c r="F2690" s="101">
        <f t="shared" si="77"/>
        <v>0</v>
      </c>
      <c r="G2690" s="486"/>
      <c r="K2690" s="354"/>
      <c r="M2690" s="556"/>
      <c r="N2690" s="556"/>
    </row>
    <row r="2691" spans="1:14" s="461" customFormat="1" ht="28.5" outlineLevel="2">
      <c r="A2691" s="165" t="s">
        <v>2341</v>
      </c>
      <c r="B2691" s="172" t="s">
        <v>2684</v>
      </c>
      <c r="C2691" s="173" t="s">
        <v>554</v>
      </c>
      <c r="D2691" s="170">
        <v>19</v>
      </c>
      <c r="E2691" s="168"/>
      <c r="F2691" s="101">
        <f t="shared" si="77"/>
        <v>0</v>
      </c>
      <c r="G2691" s="486"/>
      <c r="K2691" s="354"/>
      <c r="M2691" s="556"/>
      <c r="N2691" s="556"/>
    </row>
    <row r="2692" spans="1:14" s="461" customFormat="1" ht="28.5" outlineLevel="2">
      <c r="A2692" s="165" t="s">
        <v>2342</v>
      </c>
      <c r="B2692" s="172" t="s">
        <v>2685</v>
      </c>
      <c r="C2692" s="173" t="s">
        <v>554</v>
      </c>
      <c r="D2692" s="170">
        <v>26</v>
      </c>
      <c r="E2692" s="168"/>
      <c r="F2692" s="101">
        <f t="shared" si="77"/>
        <v>0</v>
      </c>
      <c r="G2692" s="486"/>
      <c r="K2692" s="354"/>
      <c r="M2692" s="556"/>
      <c r="N2692" s="556"/>
    </row>
    <row r="2693" spans="1:14" s="461" customFormat="1" ht="24.95" customHeight="1" outlineLevel="2">
      <c r="A2693" s="165" t="s">
        <v>2343</v>
      </c>
      <c r="B2693" s="172" t="s">
        <v>2686</v>
      </c>
      <c r="C2693" s="173" t="s">
        <v>556</v>
      </c>
      <c r="D2693" s="170">
        <v>4</v>
      </c>
      <c r="E2693" s="168"/>
      <c r="F2693" s="101">
        <f t="shared" si="77"/>
        <v>0</v>
      </c>
      <c r="G2693" s="486"/>
      <c r="K2693" s="354"/>
      <c r="M2693" s="556"/>
      <c r="N2693" s="556"/>
    </row>
    <row r="2694" spans="1:14" s="461" customFormat="1" ht="24.95" customHeight="1" outlineLevel="2">
      <c r="A2694" s="165" t="s">
        <v>2344</v>
      </c>
      <c r="B2694" s="172" t="s">
        <v>2687</v>
      </c>
      <c r="C2694" s="173" t="s">
        <v>554</v>
      </c>
      <c r="D2694" s="170">
        <v>260</v>
      </c>
      <c r="E2694" s="168"/>
      <c r="F2694" s="101">
        <f t="shared" si="77"/>
        <v>0</v>
      </c>
      <c r="G2694" s="486"/>
      <c r="K2694" s="354"/>
      <c r="M2694" s="556"/>
      <c r="N2694" s="556"/>
    </row>
    <row r="2695" spans="1:14" s="461" customFormat="1" ht="24.95" customHeight="1" outlineLevel="2">
      <c r="A2695" s="165" t="s">
        <v>2345</v>
      </c>
      <c r="B2695" s="172" t="s">
        <v>2688</v>
      </c>
      <c r="C2695" s="173" t="s">
        <v>554</v>
      </c>
      <c r="D2695" s="170">
        <v>102</v>
      </c>
      <c r="E2695" s="168"/>
      <c r="F2695" s="101">
        <f t="shared" si="77"/>
        <v>0</v>
      </c>
      <c r="G2695" s="486"/>
      <c r="K2695" s="354"/>
      <c r="M2695" s="556"/>
      <c r="N2695" s="556"/>
    </row>
    <row r="2696" spans="1:14" s="461" customFormat="1" ht="24.95" customHeight="1" outlineLevel="2">
      <c r="A2696" s="165" t="s">
        <v>2346</v>
      </c>
      <c r="B2696" s="172" t="s">
        <v>2689</v>
      </c>
      <c r="C2696" s="173" t="s">
        <v>554</v>
      </c>
      <c r="D2696" s="170">
        <v>28</v>
      </c>
      <c r="E2696" s="168"/>
      <c r="F2696" s="101">
        <f t="shared" si="77"/>
        <v>0</v>
      </c>
      <c r="G2696" s="486"/>
      <c r="K2696" s="354"/>
      <c r="M2696" s="556"/>
      <c r="N2696" s="556"/>
    </row>
    <row r="2697" spans="1:14" s="461" customFormat="1" ht="24.95" customHeight="1" outlineLevel="2">
      <c r="A2697" s="165" t="s">
        <v>2347</v>
      </c>
      <c r="B2697" s="172" t="s">
        <v>2690</v>
      </c>
      <c r="C2697" s="173" t="s">
        <v>554</v>
      </c>
      <c r="D2697" s="170">
        <v>10</v>
      </c>
      <c r="E2697" s="168"/>
      <c r="F2697" s="101">
        <f t="shared" si="77"/>
        <v>0</v>
      </c>
      <c r="G2697" s="486"/>
      <c r="K2697" s="354"/>
      <c r="M2697" s="556"/>
      <c r="N2697" s="556"/>
    </row>
    <row r="2698" spans="1:14" s="461" customFormat="1" ht="24.95" customHeight="1" outlineLevel="2">
      <c r="A2698" s="165" t="s">
        <v>2348</v>
      </c>
      <c r="B2698" s="172" t="s">
        <v>2691</v>
      </c>
      <c r="C2698" s="173" t="s">
        <v>554</v>
      </c>
      <c r="D2698" s="170">
        <v>8</v>
      </c>
      <c r="E2698" s="168"/>
      <c r="F2698" s="101">
        <f t="shared" si="77"/>
        <v>0</v>
      </c>
      <c r="G2698" s="486"/>
      <c r="K2698" s="354"/>
      <c r="M2698" s="556"/>
      <c r="N2698" s="556"/>
    </row>
    <row r="2699" spans="1:14" s="461" customFormat="1" ht="24.95" customHeight="1" outlineLevel="2">
      <c r="A2699" s="165" t="s">
        <v>2349</v>
      </c>
      <c r="B2699" s="172" t="s">
        <v>2692</v>
      </c>
      <c r="C2699" s="173" t="s">
        <v>554</v>
      </c>
      <c r="D2699" s="170">
        <v>38</v>
      </c>
      <c r="E2699" s="168"/>
      <c r="F2699" s="101">
        <f t="shared" si="77"/>
        <v>0</v>
      </c>
      <c r="G2699" s="486"/>
      <c r="K2699" s="354"/>
      <c r="M2699" s="556"/>
      <c r="N2699" s="556"/>
    </row>
    <row r="2700" spans="1:14" s="461" customFormat="1" ht="24.95" customHeight="1" outlineLevel="2">
      <c r="A2700" s="165" t="s">
        <v>2350</v>
      </c>
      <c r="B2700" s="172" t="s">
        <v>2693</v>
      </c>
      <c r="C2700" s="173" t="s">
        <v>554</v>
      </c>
      <c r="D2700" s="170">
        <v>52</v>
      </c>
      <c r="E2700" s="168"/>
      <c r="F2700" s="101">
        <f t="shared" si="77"/>
        <v>0</v>
      </c>
      <c r="G2700" s="486"/>
      <c r="K2700" s="354"/>
      <c r="M2700" s="556"/>
      <c r="N2700" s="556"/>
    </row>
    <row r="2701" spans="1:14" s="461" customFormat="1" ht="24.95" customHeight="1" outlineLevel="2">
      <c r="A2701" s="165" t="s">
        <v>2351</v>
      </c>
      <c r="B2701" s="172" t="s">
        <v>2694</v>
      </c>
      <c r="C2701" s="173" t="s">
        <v>554</v>
      </c>
      <c r="D2701" s="170">
        <v>4</v>
      </c>
      <c r="E2701" s="168"/>
      <c r="F2701" s="101">
        <f t="shared" si="77"/>
        <v>0</v>
      </c>
      <c r="G2701" s="486"/>
      <c r="K2701" s="354"/>
      <c r="M2701" s="556"/>
      <c r="N2701" s="556"/>
    </row>
    <row r="2702" spans="1:14" s="461" customFormat="1" ht="24.95" customHeight="1" outlineLevel="2">
      <c r="A2702" s="165" t="s">
        <v>2352</v>
      </c>
      <c r="B2702" s="172" t="s">
        <v>686</v>
      </c>
      <c r="C2702" s="173" t="s">
        <v>554</v>
      </c>
      <c r="D2702" s="170">
        <v>1</v>
      </c>
      <c r="E2702" s="168"/>
      <c r="F2702" s="101">
        <f t="shared" si="77"/>
        <v>0</v>
      </c>
      <c r="G2702" s="486"/>
      <c r="K2702" s="354"/>
      <c r="M2702" s="556"/>
      <c r="N2702" s="556"/>
    </row>
    <row r="2703" spans="1:14" s="461" customFormat="1" ht="24.95" customHeight="1" outlineLevel="2">
      <c r="A2703" s="165" t="s">
        <v>2353</v>
      </c>
      <c r="B2703" s="172" t="s">
        <v>687</v>
      </c>
      <c r="C2703" s="173" t="s">
        <v>554</v>
      </c>
      <c r="D2703" s="170">
        <v>3</v>
      </c>
      <c r="E2703" s="168"/>
      <c r="F2703" s="101">
        <f t="shared" si="77"/>
        <v>0</v>
      </c>
      <c r="G2703" s="486"/>
      <c r="K2703" s="354"/>
      <c r="M2703" s="556"/>
      <c r="N2703" s="556"/>
    </row>
    <row r="2704" spans="1:14" s="461" customFormat="1" ht="24.95" customHeight="1" outlineLevel="2">
      <c r="A2704" s="165" t="s">
        <v>2354</v>
      </c>
      <c r="B2704" s="172" t="s">
        <v>688</v>
      </c>
      <c r="C2704" s="173" t="s">
        <v>554</v>
      </c>
      <c r="D2704" s="170">
        <v>2</v>
      </c>
      <c r="E2704" s="168"/>
      <c r="F2704" s="101">
        <f t="shared" si="77"/>
        <v>0</v>
      </c>
      <c r="G2704" s="486"/>
      <c r="K2704" s="354"/>
      <c r="M2704" s="556"/>
      <c r="N2704" s="556"/>
    </row>
    <row r="2705" spans="1:14" s="461" customFormat="1" ht="24.95" customHeight="1" outlineLevel="2">
      <c r="A2705" s="165" t="s">
        <v>2355</v>
      </c>
      <c r="B2705" s="172" t="s">
        <v>2695</v>
      </c>
      <c r="C2705" s="173" t="s">
        <v>554</v>
      </c>
      <c r="D2705" s="170">
        <v>2</v>
      </c>
      <c r="E2705" s="168"/>
      <c r="F2705" s="101">
        <f t="shared" si="77"/>
        <v>0</v>
      </c>
      <c r="G2705" s="486"/>
      <c r="K2705" s="354"/>
      <c r="M2705" s="556"/>
      <c r="N2705" s="556"/>
    </row>
    <row r="2706" spans="1:14" s="461" customFormat="1" ht="24.95" customHeight="1" outlineLevel="2">
      <c r="A2706" s="165" t="s">
        <v>2356</v>
      </c>
      <c r="B2706" s="172" t="s">
        <v>689</v>
      </c>
      <c r="C2706" s="173" t="s">
        <v>554</v>
      </c>
      <c r="D2706" s="170">
        <v>7</v>
      </c>
      <c r="E2706" s="168"/>
      <c r="F2706" s="101">
        <f t="shared" si="77"/>
        <v>0</v>
      </c>
      <c r="G2706" s="486"/>
      <c r="K2706" s="354"/>
      <c r="M2706" s="556"/>
      <c r="N2706" s="556"/>
    </row>
    <row r="2707" spans="1:14" s="461" customFormat="1" ht="24.95" customHeight="1" outlineLevel="2">
      <c r="A2707" s="165" t="s">
        <v>2357</v>
      </c>
      <c r="B2707" s="172" t="s">
        <v>690</v>
      </c>
      <c r="C2707" s="173" t="s">
        <v>554</v>
      </c>
      <c r="D2707" s="170">
        <v>16</v>
      </c>
      <c r="E2707" s="168"/>
      <c r="F2707" s="101">
        <f t="shared" si="77"/>
        <v>0</v>
      </c>
      <c r="G2707" s="486"/>
      <c r="K2707" s="354"/>
      <c r="M2707" s="556"/>
      <c r="N2707" s="556"/>
    </row>
    <row r="2708" spans="1:14" s="461" customFormat="1" ht="24.95" customHeight="1" outlineLevel="2">
      <c r="A2708" s="165" t="s">
        <v>2358</v>
      </c>
      <c r="B2708" s="172" t="s">
        <v>691</v>
      </c>
      <c r="C2708" s="173" t="s">
        <v>554</v>
      </c>
      <c r="D2708" s="170">
        <v>2</v>
      </c>
      <c r="E2708" s="168"/>
      <c r="F2708" s="101">
        <f t="shared" si="77"/>
        <v>0</v>
      </c>
      <c r="G2708" s="486"/>
      <c r="K2708" s="354"/>
      <c r="M2708" s="556"/>
      <c r="N2708" s="556"/>
    </row>
    <row r="2709" spans="1:14" s="461" customFormat="1" ht="24.95" customHeight="1" outlineLevel="2">
      <c r="A2709" s="165" t="s">
        <v>2359</v>
      </c>
      <c r="B2709" s="172" t="s">
        <v>692</v>
      </c>
      <c r="C2709" s="173" t="s">
        <v>554</v>
      </c>
      <c r="D2709" s="170">
        <v>18</v>
      </c>
      <c r="E2709" s="168"/>
      <c r="F2709" s="101">
        <f t="shared" si="77"/>
        <v>0</v>
      </c>
      <c r="G2709" s="486"/>
      <c r="K2709" s="354"/>
      <c r="M2709" s="556"/>
      <c r="N2709" s="556"/>
    </row>
    <row r="2710" spans="1:14" s="461" customFormat="1" ht="24.95" customHeight="1" outlineLevel="2">
      <c r="A2710" s="165" t="s">
        <v>2360</v>
      </c>
      <c r="B2710" s="172" t="s">
        <v>693</v>
      </c>
      <c r="C2710" s="173" t="s">
        <v>554</v>
      </c>
      <c r="D2710" s="170">
        <v>5</v>
      </c>
      <c r="E2710" s="168"/>
      <c r="F2710" s="101">
        <f t="shared" si="77"/>
        <v>0</v>
      </c>
      <c r="G2710" s="486"/>
      <c r="K2710" s="354"/>
      <c r="M2710" s="556"/>
      <c r="N2710" s="556"/>
    </row>
    <row r="2711" spans="1:14" s="461" customFormat="1" ht="24.95" customHeight="1" outlineLevel="2">
      <c r="A2711" s="165" t="s">
        <v>2361</v>
      </c>
      <c r="B2711" s="172" t="s">
        <v>694</v>
      </c>
      <c r="C2711" s="173" t="s">
        <v>554</v>
      </c>
      <c r="D2711" s="170">
        <v>7</v>
      </c>
      <c r="E2711" s="168"/>
      <c r="F2711" s="101">
        <f t="shared" si="77"/>
        <v>0</v>
      </c>
      <c r="G2711" s="486"/>
      <c r="K2711" s="354"/>
      <c r="M2711" s="556"/>
      <c r="N2711" s="556"/>
    </row>
    <row r="2712" spans="1:14" s="461" customFormat="1" ht="24.95" customHeight="1" outlineLevel="2">
      <c r="A2712" s="165" t="s">
        <v>2362</v>
      </c>
      <c r="B2712" s="172" t="s">
        <v>695</v>
      </c>
      <c r="C2712" s="173" t="s">
        <v>554</v>
      </c>
      <c r="D2712" s="170">
        <v>3</v>
      </c>
      <c r="E2712" s="168"/>
      <c r="F2712" s="101">
        <f t="shared" si="77"/>
        <v>0</v>
      </c>
      <c r="G2712" s="486"/>
      <c r="K2712" s="354"/>
      <c r="M2712" s="556"/>
      <c r="N2712" s="556"/>
    </row>
    <row r="2713" spans="1:14" s="461" customFormat="1" ht="24.95" customHeight="1" outlineLevel="2">
      <c r="A2713" s="165" t="s">
        <v>2363</v>
      </c>
      <c r="B2713" s="172" t="s">
        <v>696</v>
      </c>
      <c r="C2713" s="173" t="s">
        <v>554</v>
      </c>
      <c r="D2713" s="170">
        <v>5</v>
      </c>
      <c r="E2713" s="168"/>
      <c r="F2713" s="101">
        <f t="shared" si="77"/>
        <v>0</v>
      </c>
      <c r="G2713" s="486"/>
      <c r="K2713" s="354"/>
      <c r="M2713" s="556"/>
      <c r="N2713" s="556"/>
    </row>
    <row r="2714" spans="1:14" s="461" customFormat="1" ht="24.95" customHeight="1" outlineLevel="2">
      <c r="A2714" s="165" t="s">
        <v>2364</v>
      </c>
      <c r="B2714" s="172" t="s">
        <v>697</v>
      </c>
      <c r="C2714" s="173" t="s">
        <v>554</v>
      </c>
      <c r="D2714" s="170">
        <v>4</v>
      </c>
      <c r="E2714" s="168"/>
      <c r="F2714" s="101">
        <f t="shared" si="77"/>
        <v>0</v>
      </c>
      <c r="G2714" s="486"/>
      <c r="K2714" s="354"/>
      <c r="M2714" s="556"/>
      <c r="N2714" s="556"/>
    </row>
    <row r="2715" spans="1:14" s="461" customFormat="1" ht="24.95" customHeight="1" outlineLevel="2">
      <c r="A2715" s="165" t="s">
        <v>2365</v>
      </c>
      <c r="B2715" s="172" t="s">
        <v>698</v>
      </c>
      <c r="C2715" s="173" t="s">
        <v>556</v>
      </c>
      <c r="D2715" s="170">
        <v>1</v>
      </c>
      <c r="E2715" s="168"/>
      <c r="F2715" s="101">
        <f t="shared" si="77"/>
        <v>0</v>
      </c>
      <c r="G2715" s="486"/>
      <c r="K2715" s="354"/>
      <c r="M2715" s="556"/>
      <c r="N2715" s="556"/>
    </row>
    <row r="2716" spans="1:14" s="461" customFormat="1" ht="24.95" customHeight="1" outlineLevel="2">
      <c r="A2716" s="165" t="s">
        <v>2366</v>
      </c>
      <c r="B2716" s="172" t="s">
        <v>699</v>
      </c>
      <c r="C2716" s="173" t="s">
        <v>556</v>
      </c>
      <c r="D2716" s="170">
        <v>1</v>
      </c>
      <c r="E2716" s="168"/>
      <c r="F2716" s="101">
        <f t="shared" si="77"/>
        <v>0</v>
      </c>
      <c r="G2716" s="486"/>
      <c r="K2716" s="354"/>
      <c r="M2716" s="556"/>
      <c r="N2716" s="556"/>
    </row>
    <row r="2717" spans="1:14" s="461" customFormat="1" ht="24.95" customHeight="1" outlineLevel="2">
      <c r="A2717" s="165" t="s">
        <v>2367</v>
      </c>
      <c r="B2717" s="172" t="s">
        <v>700</v>
      </c>
      <c r="C2717" s="173" t="s">
        <v>556</v>
      </c>
      <c r="D2717" s="170">
        <v>1</v>
      </c>
      <c r="E2717" s="168"/>
      <c r="F2717" s="101">
        <f t="shared" si="77"/>
        <v>0</v>
      </c>
      <c r="G2717" s="486"/>
      <c r="K2717" s="354"/>
      <c r="M2717" s="556"/>
      <c r="N2717" s="556"/>
    </row>
    <row r="2718" spans="1:14" s="461" customFormat="1" ht="24.95" customHeight="1" outlineLevel="2">
      <c r="A2718" s="165" t="s">
        <v>2368</v>
      </c>
      <c r="B2718" s="172" t="s">
        <v>701</v>
      </c>
      <c r="C2718" s="173" t="s">
        <v>556</v>
      </c>
      <c r="D2718" s="170">
        <v>1</v>
      </c>
      <c r="E2718" s="168"/>
      <c r="F2718" s="101">
        <f t="shared" si="77"/>
        <v>0</v>
      </c>
      <c r="G2718" s="486"/>
      <c r="K2718" s="354"/>
      <c r="M2718" s="556"/>
      <c r="N2718" s="556"/>
    </row>
    <row r="2719" spans="1:14" s="461" customFormat="1" ht="24.95" customHeight="1" outlineLevel="2">
      <c r="A2719" s="165" t="s">
        <v>2369</v>
      </c>
      <c r="B2719" s="172" t="s">
        <v>702</v>
      </c>
      <c r="C2719" s="173" t="s">
        <v>556</v>
      </c>
      <c r="D2719" s="170">
        <v>1</v>
      </c>
      <c r="E2719" s="168"/>
      <c r="F2719" s="101">
        <f t="shared" si="77"/>
        <v>0</v>
      </c>
      <c r="G2719" s="486"/>
      <c r="K2719" s="354"/>
      <c r="M2719" s="556"/>
      <c r="N2719" s="556"/>
    </row>
    <row r="2720" spans="1:14" s="461" customFormat="1" ht="24.95" customHeight="1" outlineLevel="2">
      <c r="A2720" s="165" t="s">
        <v>2370</v>
      </c>
      <c r="B2720" s="172" t="s">
        <v>703</v>
      </c>
      <c r="C2720" s="173" t="s">
        <v>556</v>
      </c>
      <c r="D2720" s="170">
        <v>1</v>
      </c>
      <c r="E2720" s="168"/>
      <c r="F2720" s="101">
        <f t="shared" si="77"/>
        <v>0</v>
      </c>
      <c r="G2720" s="486"/>
      <c r="K2720" s="354"/>
      <c r="M2720" s="556"/>
      <c r="N2720" s="556"/>
    </row>
    <row r="2721" spans="1:14" s="461" customFormat="1" ht="24.95" customHeight="1" outlineLevel="2">
      <c r="A2721" s="165" t="s">
        <v>2371</v>
      </c>
      <c r="B2721" s="172" t="s">
        <v>704</v>
      </c>
      <c r="C2721" s="173" t="s">
        <v>556</v>
      </c>
      <c r="D2721" s="170">
        <v>1</v>
      </c>
      <c r="E2721" s="168"/>
      <c r="F2721" s="101">
        <f t="shared" si="77"/>
        <v>0</v>
      </c>
      <c r="G2721" s="486"/>
      <c r="K2721" s="354"/>
      <c r="M2721" s="556"/>
      <c r="N2721" s="556"/>
    </row>
    <row r="2722" spans="1:14" s="461" customFormat="1" ht="24.95" customHeight="1" outlineLevel="2">
      <c r="A2722" s="165" t="s">
        <v>2372</v>
      </c>
      <c r="B2722" s="172" t="s">
        <v>705</v>
      </c>
      <c r="C2722" s="173" t="s">
        <v>556</v>
      </c>
      <c r="D2722" s="170">
        <v>1</v>
      </c>
      <c r="E2722" s="168"/>
      <c r="F2722" s="101">
        <f t="shared" si="77"/>
        <v>0</v>
      </c>
      <c r="G2722" s="486"/>
      <c r="K2722" s="354"/>
      <c r="M2722" s="556"/>
      <c r="N2722" s="556"/>
    </row>
    <row r="2723" spans="1:14" s="461" customFormat="1" ht="24.95" customHeight="1" outlineLevel="2">
      <c r="A2723" s="165" t="s">
        <v>2373</v>
      </c>
      <c r="B2723" s="172" t="s">
        <v>706</v>
      </c>
      <c r="C2723" s="173" t="s">
        <v>556</v>
      </c>
      <c r="D2723" s="170">
        <v>1</v>
      </c>
      <c r="E2723" s="168"/>
      <c r="F2723" s="101">
        <f t="shared" si="77"/>
        <v>0</v>
      </c>
      <c r="G2723" s="486"/>
      <c r="K2723" s="354"/>
      <c r="M2723" s="556"/>
      <c r="N2723" s="556"/>
    </row>
    <row r="2724" spans="1:14" s="461" customFormat="1" ht="24.95" customHeight="1" outlineLevel="2">
      <c r="A2724" s="165" t="s">
        <v>2374</v>
      </c>
      <c r="B2724" s="172" t="s">
        <v>2696</v>
      </c>
      <c r="C2724" s="173" t="s">
        <v>556</v>
      </c>
      <c r="D2724" s="170">
        <v>1</v>
      </c>
      <c r="E2724" s="168"/>
      <c r="F2724" s="101">
        <f t="shared" si="77"/>
        <v>0</v>
      </c>
      <c r="G2724" s="486"/>
      <c r="K2724" s="354"/>
      <c r="M2724" s="556"/>
      <c r="N2724" s="556"/>
    </row>
    <row r="2725" spans="1:14" s="461" customFormat="1" ht="24.95" customHeight="1" outlineLevel="2">
      <c r="A2725" s="165" t="s">
        <v>2375</v>
      </c>
      <c r="B2725" s="172" t="s">
        <v>707</v>
      </c>
      <c r="C2725" s="173" t="s">
        <v>556</v>
      </c>
      <c r="D2725" s="170">
        <v>1</v>
      </c>
      <c r="E2725" s="168"/>
      <c r="F2725" s="101">
        <f t="shared" si="77"/>
        <v>0</v>
      </c>
      <c r="G2725" s="486"/>
      <c r="K2725" s="354"/>
      <c r="M2725" s="556"/>
      <c r="N2725" s="556"/>
    </row>
    <row r="2726" spans="1:14" s="461" customFormat="1" ht="24.95" customHeight="1" outlineLevel="2">
      <c r="A2726" s="165" t="s">
        <v>2376</v>
      </c>
      <c r="B2726" s="172" t="s">
        <v>708</v>
      </c>
      <c r="C2726" s="173" t="s">
        <v>556</v>
      </c>
      <c r="D2726" s="170">
        <v>1</v>
      </c>
      <c r="E2726" s="168"/>
      <c r="F2726" s="101">
        <f t="shared" si="77"/>
        <v>0</v>
      </c>
      <c r="G2726" s="486"/>
      <c r="K2726" s="354"/>
      <c r="M2726" s="556"/>
      <c r="N2726" s="556"/>
    </row>
    <row r="2727" spans="1:14" s="461" customFormat="1" ht="24.95" customHeight="1" outlineLevel="2">
      <c r="A2727" s="165" t="s">
        <v>2377</v>
      </c>
      <c r="B2727" s="172" t="s">
        <v>709</v>
      </c>
      <c r="C2727" s="173" t="s">
        <v>556</v>
      </c>
      <c r="D2727" s="170">
        <v>1</v>
      </c>
      <c r="E2727" s="168"/>
      <c r="F2727" s="101">
        <f t="shared" si="77"/>
        <v>0</v>
      </c>
      <c r="G2727" s="486"/>
      <c r="K2727" s="354"/>
      <c r="M2727" s="556"/>
      <c r="N2727" s="556"/>
    </row>
    <row r="2728" spans="1:14" s="461" customFormat="1" ht="24.95" customHeight="1" outlineLevel="2">
      <c r="A2728" s="165" t="s">
        <v>2378</v>
      </c>
      <c r="B2728" s="172" t="s">
        <v>710</v>
      </c>
      <c r="C2728" s="173" t="s">
        <v>556</v>
      </c>
      <c r="D2728" s="170">
        <v>1</v>
      </c>
      <c r="E2728" s="168"/>
      <c r="F2728" s="101">
        <f t="shared" si="77"/>
        <v>0</v>
      </c>
      <c r="G2728" s="486"/>
      <c r="K2728" s="354"/>
      <c r="M2728" s="556"/>
      <c r="N2728" s="556"/>
    </row>
    <row r="2729" spans="1:14" s="461" customFormat="1" ht="24.95" customHeight="1" outlineLevel="2">
      <c r="A2729" s="165" t="s">
        <v>2379</v>
      </c>
      <c r="B2729" s="172" t="s">
        <v>711</v>
      </c>
      <c r="C2729" s="173" t="s">
        <v>556</v>
      </c>
      <c r="D2729" s="170">
        <v>1</v>
      </c>
      <c r="E2729" s="168"/>
      <c r="F2729" s="101">
        <f t="shared" si="77"/>
        <v>0</v>
      </c>
      <c r="G2729" s="486"/>
      <c r="K2729" s="354"/>
      <c r="M2729" s="556"/>
      <c r="N2729" s="556"/>
    </row>
    <row r="2730" spans="1:14" s="461" customFormat="1" ht="24.95" customHeight="1" outlineLevel="2">
      <c r="A2730" s="165" t="s">
        <v>2380</v>
      </c>
      <c r="B2730" s="172" t="s">
        <v>712</v>
      </c>
      <c r="C2730" s="173" t="s">
        <v>556</v>
      </c>
      <c r="D2730" s="170">
        <v>1</v>
      </c>
      <c r="E2730" s="168"/>
      <c r="F2730" s="101">
        <f t="shared" si="77"/>
        <v>0</v>
      </c>
      <c r="G2730" s="486"/>
      <c r="K2730" s="354"/>
      <c r="M2730" s="556"/>
      <c r="N2730" s="556"/>
    </row>
    <row r="2731" spans="1:14" s="461" customFormat="1" ht="24.95" customHeight="1" outlineLevel="2">
      <c r="A2731" s="165" t="s">
        <v>2381</v>
      </c>
      <c r="B2731" s="172" t="s">
        <v>713</v>
      </c>
      <c r="C2731" s="173" t="s">
        <v>556</v>
      </c>
      <c r="D2731" s="170">
        <v>1</v>
      </c>
      <c r="E2731" s="168"/>
      <c r="F2731" s="101">
        <f t="shared" si="77"/>
        <v>0</v>
      </c>
      <c r="G2731" s="486"/>
      <c r="K2731" s="354"/>
      <c r="M2731" s="556"/>
      <c r="N2731" s="556"/>
    </row>
    <row r="2732" spans="1:14" s="461" customFormat="1" ht="24.95" customHeight="1" outlineLevel="2">
      <c r="A2732" s="165" t="s">
        <v>2382</v>
      </c>
      <c r="B2732" s="172" t="s">
        <v>714</v>
      </c>
      <c r="C2732" s="173" t="s">
        <v>556</v>
      </c>
      <c r="D2732" s="170">
        <v>1</v>
      </c>
      <c r="E2732" s="168"/>
      <c r="F2732" s="101">
        <f t="shared" si="77"/>
        <v>0</v>
      </c>
      <c r="G2732" s="486"/>
      <c r="K2732" s="354"/>
      <c r="M2732" s="556"/>
      <c r="N2732" s="556"/>
    </row>
    <row r="2733" spans="1:14" s="461" customFormat="1" ht="24.95" customHeight="1" outlineLevel="2">
      <c r="A2733" s="165" t="s">
        <v>2383</v>
      </c>
      <c r="B2733" s="172" t="s">
        <v>2697</v>
      </c>
      <c r="C2733" s="173" t="s">
        <v>556</v>
      </c>
      <c r="D2733" s="170">
        <v>1</v>
      </c>
      <c r="E2733" s="168"/>
      <c r="F2733" s="101">
        <f t="shared" si="77"/>
        <v>0</v>
      </c>
      <c r="G2733" s="486"/>
      <c r="K2733" s="354"/>
      <c r="M2733" s="556"/>
      <c r="N2733" s="556"/>
    </row>
    <row r="2734" spans="1:14" s="461" customFormat="1" ht="24.95" customHeight="1" outlineLevel="2">
      <c r="A2734" s="165" t="s">
        <v>2384</v>
      </c>
      <c r="B2734" s="172" t="s">
        <v>2698</v>
      </c>
      <c r="C2734" s="173" t="s">
        <v>556</v>
      </c>
      <c r="D2734" s="170">
        <v>1</v>
      </c>
      <c r="E2734" s="168"/>
      <c r="F2734" s="101">
        <f t="shared" si="77"/>
        <v>0</v>
      </c>
      <c r="G2734" s="486"/>
      <c r="K2734" s="354"/>
      <c r="M2734" s="556"/>
      <c r="N2734" s="556"/>
    </row>
    <row r="2735" spans="1:14" s="461" customFormat="1" ht="24.95" customHeight="1" outlineLevel="2">
      <c r="A2735" s="165" t="s">
        <v>2699</v>
      </c>
      <c r="B2735" s="172" t="s">
        <v>2700</v>
      </c>
      <c r="C2735" s="173" t="s">
        <v>556</v>
      </c>
      <c r="D2735" s="170">
        <v>1</v>
      </c>
      <c r="E2735" s="168"/>
      <c r="F2735" s="101">
        <f t="shared" si="77"/>
        <v>0</v>
      </c>
      <c r="G2735" s="486"/>
      <c r="K2735" s="354"/>
      <c r="M2735" s="556"/>
      <c r="N2735" s="556"/>
    </row>
    <row r="2736" spans="1:14" s="461" customFormat="1" ht="24.95" customHeight="1" outlineLevel="2">
      <c r="A2736" s="165" t="s">
        <v>2701</v>
      </c>
      <c r="B2736" s="172" t="s">
        <v>2702</v>
      </c>
      <c r="C2736" s="173" t="s">
        <v>556</v>
      </c>
      <c r="D2736" s="170">
        <v>1</v>
      </c>
      <c r="E2736" s="168"/>
      <c r="F2736" s="101">
        <f t="shared" si="77"/>
        <v>0</v>
      </c>
      <c r="G2736" s="486"/>
      <c r="K2736" s="354"/>
      <c r="M2736" s="556"/>
      <c r="N2736" s="556"/>
    </row>
    <row r="2737" spans="1:14" s="461" customFormat="1" ht="24.95" customHeight="1" outlineLevel="2">
      <c r="A2737" s="165" t="s">
        <v>2703</v>
      </c>
      <c r="B2737" s="172" t="s">
        <v>2704</v>
      </c>
      <c r="C2737" s="173" t="s">
        <v>556</v>
      </c>
      <c r="D2737" s="170">
        <v>1</v>
      </c>
      <c r="E2737" s="168"/>
      <c r="F2737" s="101">
        <f t="shared" si="77"/>
        <v>0</v>
      </c>
      <c r="G2737" s="486"/>
      <c r="K2737" s="354"/>
      <c r="M2737" s="556"/>
      <c r="N2737" s="556"/>
    </row>
    <row r="2738" spans="1:14" s="461" customFormat="1" ht="24.95" customHeight="1" outlineLevel="2">
      <c r="A2738" s="165" t="s">
        <v>2705</v>
      </c>
      <c r="B2738" s="172" t="s">
        <v>715</v>
      </c>
      <c r="C2738" s="173" t="s">
        <v>556</v>
      </c>
      <c r="D2738" s="170">
        <v>20</v>
      </c>
      <c r="E2738" s="168"/>
      <c r="F2738" s="101">
        <f t="shared" si="77"/>
        <v>0</v>
      </c>
      <c r="G2738" s="486"/>
      <c r="K2738" s="354"/>
      <c r="M2738" s="556"/>
      <c r="N2738" s="556"/>
    </row>
    <row r="2739" spans="1:14" s="461" customFormat="1" ht="24.95" customHeight="1" outlineLevel="2">
      <c r="A2739" s="165" t="s">
        <v>2706</v>
      </c>
      <c r="B2739" s="172" t="s">
        <v>716</v>
      </c>
      <c r="C2739" s="173" t="s">
        <v>556</v>
      </c>
      <c r="D2739" s="170">
        <v>1</v>
      </c>
      <c r="E2739" s="168"/>
      <c r="F2739" s="101">
        <f t="shared" si="77"/>
        <v>0</v>
      </c>
      <c r="G2739" s="486"/>
      <c r="K2739" s="354"/>
      <c r="M2739" s="556"/>
      <c r="N2739" s="556"/>
    </row>
    <row r="2740" spans="1:14" s="461" customFormat="1" ht="24.95" customHeight="1" outlineLevel="2">
      <c r="A2740" s="165" t="s">
        <v>2707</v>
      </c>
      <c r="B2740" s="172" t="s">
        <v>2708</v>
      </c>
      <c r="C2740" s="173" t="s">
        <v>556</v>
      </c>
      <c r="D2740" s="170">
        <v>1</v>
      </c>
      <c r="E2740" s="168"/>
      <c r="F2740" s="101">
        <f t="shared" si="77"/>
        <v>0</v>
      </c>
      <c r="G2740" s="486"/>
      <c r="K2740" s="354"/>
      <c r="M2740" s="556"/>
      <c r="N2740" s="556"/>
    </row>
    <row r="2741" spans="1:14" s="461" customFormat="1" ht="24.95" customHeight="1" outlineLevel="2">
      <c r="A2741" s="165" t="s">
        <v>2709</v>
      </c>
      <c r="B2741" s="172" t="s">
        <v>717</v>
      </c>
      <c r="C2741" s="173" t="s">
        <v>556</v>
      </c>
      <c r="D2741" s="170">
        <v>1</v>
      </c>
      <c r="E2741" s="168"/>
      <c r="F2741" s="101">
        <f t="shared" si="77"/>
        <v>0</v>
      </c>
      <c r="G2741" s="486"/>
      <c r="K2741" s="354"/>
      <c r="M2741" s="556"/>
      <c r="N2741" s="556"/>
    </row>
    <row r="2742" spans="1:14" s="461" customFormat="1" ht="24.95" customHeight="1" outlineLevel="2">
      <c r="A2742" s="165" t="s">
        <v>2710</v>
      </c>
      <c r="B2742" s="172" t="s">
        <v>718</v>
      </c>
      <c r="C2742" s="173" t="s">
        <v>556</v>
      </c>
      <c r="D2742" s="170">
        <v>1</v>
      </c>
      <c r="E2742" s="168"/>
      <c r="F2742" s="101">
        <f t="shared" si="77"/>
        <v>0</v>
      </c>
      <c r="G2742" s="486"/>
      <c r="K2742" s="354"/>
      <c r="M2742" s="556"/>
      <c r="N2742" s="556"/>
    </row>
    <row r="2743" spans="1:14" s="461" customFormat="1" ht="24.95" customHeight="1" outlineLevel="2">
      <c r="A2743" s="165" t="s">
        <v>2711</v>
      </c>
      <c r="B2743" s="172" t="s">
        <v>719</v>
      </c>
      <c r="C2743" s="173" t="s">
        <v>556</v>
      </c>
      <c r="D2743" s="170">
        <v>1</v>
      </c>
      <c r="E2743" s="168"/>
      <c r="F2743" s="101">
        <f t="shared" si="77"/>
        <v>0</v>
      </c>
      <c r="G2743" s="486"/>
      <c r="K2743" s="354"/>
      <c r="M2743" s="556"/>
      <c r="N2743" s="556"/>
    </row>
    <row r="2744" spans="1:14" s="461" customFormat="1" ht="24.95" customHeight="1" outlineLevel="2">
      <c r="A2744" s="165" t="s">
        <v>2712</v>
      </c>
      <c r="B2744" s="172" t="s">
        <v>720</v>
      </c>
      <c r="C2744" s="173" t="s">
        <v>556</v>
      </c>
      <c r="D2744" s="170">
        <v>1</v>
      </c>
      <c r="E2744" s="168"/>
      <c r="F2744" s="101">
        <f t="shared" si="77"/>
        <v>0</v>
      </c>
      <c r="G2744" s="486"/>
      <c r="K2744" s="354"/>
      <c r="M2744" s="556"/>
      <c r="N2744" s="556"/>
    </row>
    <row r="2745" spans="1:14" s="461" customFormat="1" ht="24.95" customHeight="1" outlineLevel="2">
      <c r="A2745" s="165" t="s">
        <v>2713</v>
      </c>
      <c r="B2745" s="172" t="s">
        <v>721</v>
      </c>
      <c r="C2745" s="173" t="s">
        <v>556</v>
      </c>
      <c r="D2745" s="170">
        <v>1</v>
      </c>
      <c r="E2745" s="168"/>
      <c r="F2745" s="101">
        <f t="shared" si="77"/>
        <v>0</v>
      </c>
      <c r="G2745" s="486"/>
      <c r="K2745" s="354"/>
      <c r="M2745" s="556"/>
      <c r="N2745" s="556"/>
    </row>
    <row r="2746" spans="1:14" s="461" customFormat="1" ht="24.95" customHeight="1" outlineLevel="2">
      <c r="A2746" s="165" t="s">
        <v>2714</v>
      </c>
      <c r="B2746" s="172" t="s">
        <v>722</v>
      </c>
      <c r="C2746" s="173" t="s">
        <v>556</v>
      </c>
      <c r="D2746" s="170">
        <v>1</v>
      </c>
      <c r="E2746" s="168"/>
      <c r="F2746" s="101">
        <f t="shared" si="77"/>
        <v>0</v>
      </c>
      <c r="G2746" s="486"/>
      <c r="K2746" s="354"/>
      <c r="M2746" s="556"/>
      <c r="N2746" s="556"/>
    </row>
    <row r="2747" spans="1:14" s="461" customFormat="1" ht="24.95" customHeight="1" outlineLevel="2">
      <c r="A2747" s="165" t="s">
        <v>2715</v>
      </c>
      <c r="B2747" s="172" t="s">
        <v>723</v>
      </c>
      <c r="C2747" s="173" t="s">
        <v>556</v>
      </c>
      <c r="D2747" s="170">
        <v>1</v>
      </c>
      <c r="E2747" s="168"/>
      <c r="F2747" s="101">
        <f t="shared" si="77"/>
        <v>0</v>
      </c>
      <c r="G2747" s="486"/>
      <c r="K2747" s="354"/>
      <c r="M2747" s="556"/>
      <c r="N2747" s="556"/>
    </row>
    <row r="2748" spans="1:14" s="461" customFormat="1" ht="24.95" customHeight="1" outlineLevel="2">
      <c r="A2748" s="165" t="s">
        <v>2716</v>
      </c>
      <c r="B2748" s="172" t="s">
        <v>724</v>
      </c>
      <c r="C2748" s="173" t="s">
        <v>556</v>
      </c>
      <c r="D2748" s="170">
        <v>1</v>
      </c>
      <c r="E2748" s="168"/>
      <c r="F2748" s="101">
        <f t="shared" si="77"/>
        <v>0</v>
      </c>
      <c r="G2748" s="486"/>
      <c r="K2748" s="354"/>
      <c r="M2748" s="556"/>
      <c r="N2748" s="556"/>
    </row>
    <row r="2749" spans="1:14" s="461" customFormat="1" ht="24.95" customHeight="1" outlineLevel="2">
      <c r="A2749" s="165" t="s">
        <v>2717</v>
      </c>
      <c r="B2749" s="172" t="s">
        <v>725</v>
      </c>
      <c r="C2749" s="173" t="s">
        <v>556</v>
      </c>
      <c r="D2749" s="170">
        <v>1</v>
      </c>
      <c r="E2749" s="168"/>
      <c r="F2749" s="101">
        <f t="shared" ref="F2749:F2780" si="78">TRUNC(E2749*D2749,2)</f>
        <v>0</v>
      </c>
      <c r="G2749" s="486"/>
      <c r="K2749" s="354"/>
      <c r="M2749" s="556"/>
      <c r="N2749" s="556"/>
    </row>
    <row r="2750" spans="1:14" s="461" customFormat="1" ht="24.95" customHeight="1" outlineLevel="2">
      <c r="A2750" s="165" t="s">
        <v>2718</v>
      </c>
      <c r="B2750" s="172" t="s">
        <v>726</v>
      </c>
      <c r="C2750" s="173" t="s">
        <v>556</v>
      </c>
      <c r="D2750" s="170">
        <v>1</v>
      </c>
      <c r="E2750" s="168"/>
      <c r="F2750" s="101">
        <f t="shared" si="78"/>
        <v>0</v>
      </c>
      <c r="G2750" s="486"/>
      <c r="K2750" s="354"/>
      <c r="M2750" s="556"/>
      <c r="N2750" s="556"/>
    </row>
    <row r="2751" spans="1:14" s="461" customFormat="1" ht="24.95" customHeight="1" outlineLevel="2">
      <c r="A2751" s="165" t="s">
        <v>2719</v>
      </c>
      <c r="B2751" s="172" t="s">
        <v>727</v>
      </c>
      <c r="C2751" s="173" t="s">
        <v>556</v>
      </c>
      <c r="D2751" s="170">
        <v>1</v>
      </c>
      <c r="E2751" s="168"/>
      <c r="F2751" s="101">
        <f t="shared" si="78"/>
        <v>0</v>
      </c>
      <c r="G2751" s="486"/>
      <c r="K2751" s="354"/>
      <c r="M2751" s="556"/>
      <c r="N2751" s="556"/>
    </row>
    <row r="2752" spans="1:14" s="461" customFormat="1" ht="24.95" customHeight="1" outlineLevel="2">
      <c r="A2752" s="165" t="s">
        <v>2720</v>
      </c>
      <c r="B2752" s="172" t="s">
        <v>728</v>
      </c>
      <c r="C2752" s="173" t="s">
        <v>556</v>
      </c>
      <c r="D2752" s="170">
        <v>1</v>
      </c>
      <c r="E2752" s="168"/>
      <c r="F2752" s="101">
        <f t="shared" si="78"/>
        <v>0</v>
      </c>
      <c r="G2752" s="486"/>
      <c r="K2752" s="354"/>
      <c r="M2752" s="556"/>
      <c r="N2752" s="556"/>
    </row>
    <row r="2753" spans="1:14" s="461" customFormat="1" ht="24.95" customHeight="1" outlineLevel="2">
      <c r="A2753" s="165" t="s">
        <v>2721</v>
      </c>
      <c r="B2753" s="172" t="s">
        <v>729</v>
      </c>
      <c r="C2753" s="173" t="s">
        <v>556</v>
      </c>
      <c r="D2753" s="170">
        <v>1</v>
      </c>
      <c r="E2753" s="168"/>
      <c r="F2753" s="101">
        <f t="shared" si="78"/>
        <v>0</v>
      </c>
      <c r="G2753" s="486"/>
      <c r="K2753" s="354"/>
      <c r="M2753" s="556"/>
      <c r="N2753" s="556"/>
    </row>
    <row r="2754" spans="1:14" s="461" customFormat="1" ht="24.95" customHeight="1" outlineLevel="2">
      <c r="A2754" s="165" t="s">
        <v>2722</v>
      </c>
      <c r="B2754" s="172" t="s">
        <v>730</v>
      </c>
      <c r="C2754" s="173" t="s">
        <v>556</v>
      </c>
      <c r="D2754" s="170">
        <v>1</v>
      </c>
      <c r="E2754" s="168"/>
      <c r="F2754" s="101">
        <f t="shared" si="78"/>
        <v>0</v>
      </c>
      <c r="G2754" s="486"/>
      <c r="K2754" s="354"/>
      <c r="M2754" s="556"/>
      <c r="N2754" s="556"/>
    </row>
    <row r="2755" spans="1:14" s="461" customFormat="1" ht="24.95" customHeight="1" outlineLevel="2">
      <c r="A2755" s="165" t="s">
        <v>2723</v>
      </c>
      <c r="B2755" s="172" t="s">
        <v>731</v>
      </c>
      <c r="C2755" s="173" t="s">
        <v>556</v>
      </c>
      <c r="D2755" s="170">
        <v>1</v>
      </c>
      <c r="E2755" s="168"/>
      <c r="F2755" s="101">
        <f t="shared" si="78"/>
        <v>0</v>
      </c>
      <c r="G2755" s="486"/>
      <c r="K2755" s="354"/>
      <c r="M2755" s="556"/>
      <c r="N2755" s="556"/>
    </row>
    <row r="2756" spans="1:14" s="461" customFormat="1" ht="24.95" customHeight="1" outlineLevel="2">
      <c r="A2756" s="165" t="s">
        <v>2724</v>
      </c>
      <c r="B2756" s="172" t="s">
        <v>732</v>
      </c>
      <c r="C2756" s="173" t="s">
        <v>556</v>
      </c>
      <c r="D2756" s="170">
        <v>1</v>
      </c>
      <c r="E2756" s="168"/>
      <c r="F2756" s="101">
        <f t="shared" si="78"/>
        <v>0</v>
      </c>
      <c r="G2756" s="486"/>
      <c r="K2756" s="354"/>
      <c r="M2756" s="556"/>
      <c r="N2756" s="556"/>
    </row>
    <row r="2757" spans="1:14" s="461" customFormat="1" ht="24.95" customHeight="1" outlineLevel="2">
      <c r="A2757" s="165" t="s">
        <v>2725</v>
      </c>
      <c r="B2757" s="172" t="s">
        <v>733</v>
      </c>
      <c r="C2757" s="173" t="s">
        <v>556</v>
      </c>
      <c r="D2757" s="170">
        <v>1</v>
      </c>
      <c r="E2757" s="168"/>
      <c r="F2757" s="101">
        <f t="shared" si="78"/>
        <v>0</v>
      </c>
      <c r="G2757" s="486"/>
      <c r="K2757" s="354"/>
      <c r="M2757" s="556"/>
      <c r="N2757" s="556"/>
    </row>
    <row r="2758" spans="1:14" s="461" customFormat="1" ht="24.95" customHeight="1" outlineLevel="2">
      <c r="A2758" s="165" t="s">
        <v>2726</v>
      </c>
      <c r="B2758" s="172" t="s">
        <v>734</v>
      </c>
      <c r="C2758" s="173" t="s">
        <v>556</v>
      </c>
      <c r="D2758" s="170">
        <v>1</v>
      </c>
      <c r="E2758" s="168"/>
      <c r="F2758" s="101">
        <f t="shared" si="78"/>
        <v>0</v>
      </c>
      <c r="G2758" s="486"/>
      <c r="K2758" s="354"/>
      <c r="M2758" s="556"/>
      <c r="N2758" s="556"/>
    </row>
    <row r="2759" spans="1:14" s="461" customFormat="1" ht="24.95" customHeight="1" outlineLevel="2">
      <c r="A2759" s="165" t="s">
        <v>2727</v>
      </c>
      <c r="B2759" s="172" t="s">
        <v>735</v>
      </c>
      <c r="C2759" s="173" t="s">
        <v>556</v>
      </c>
      <c r="D2759" s="170">
        <v>1</v>
      </c>
      <c r="E2759" s="168"/>
      <c r="F2759" s="101">
        <f t="shared" si="78"/>
        <v>0</v>
      </c>
      <c r="G2759" s="486"/>
      <c r="K2759" s="354"/>
      <c r="M2759" s="556"/>
      <c r="N2759" s="556"/>
    </row>
    <row r="2760" spans="1:14" s="461" customFormat="1" ht="24.95" customHeight="1" outlineLevel="2">
      <c r="A2760" s="165" t="s">
        <v>2728</v>
      </c>
      <c r="B2760" s="172" t="s">
        <v>736</v>
      </c>
      <c r="C2760" s="173" t="s">
        <v>556</v>
      </c>
      <c r="D2760" s="170">
        <v>1</v>
      </c>
      <c r="E2760" s="168"/>
      <c r="F2760" s="101">
        <f t="shared" si="78"/>
        <v>0</v>
      </c>
      <c r="G2760" s="486"/>
      <c r="K2760" s="354"/>
      <c r="M2760" s="556"/>
      <c r="N2760" s="556"/>
    </row>
    <row r="2761" spans="1:14" s="461" customFormat="1" ht="24.95" customHeight="1" outlineLevel="2">
      <c r="A2761" s="165" t="s">
        <v>2729</v>
      </c>
      <c r="B2761" s="172" t="s">
        <v>737</v>
      </c>
      <c r="C2761" s="173" t="s">
        <v>556</v>
      </c>
      <c r="D2761" s="170">
        <v>1</v>
      </c>
      <c r="E2761" s="168"/>
      <c r="F2761" s="101">
        <f t="shared" si="78"/>
        <v>0</v>
      </c>
      <c r="G2761" s="486"/>
      <c r="K2761" s="354"/>
      <c r="M2761" s="556"/>
      <c r="N2761" s="556"/>
    </row>
    <row r="2762" spans="1:14" s="461" customFormat="1" ht="24.95" customHeight="1" outlineLevel="2">
      <c r="A2762" s="165" t="s">
        <v>2730</v>
      </c>
      <c r="B2762" s="172" t="s">
        <v>738</v>
      </c>
      <c r="C2762" s="173" t="s">
        <v>556</v>
      </c>
      <c r="D2762" s="170">
        <v>1</v>
      </c>
      <c r="E2762" s="168"/>
      <c r="F2762" s="101">
        <f t="shared" si="78"/>
        <v>0</v>
      </c>
      <c r="G2762" s="486"/>
      <c r="K2762" s="354"/>
      <c r="M2762" s="556"/>
      <c r="N2762" s="556"/>
    </row>
    <row r="2763" spans="1:14" s="461" customFormat="1" ht="24.95" customHeight="1" outlineLevel="2">
      <c r="A2763" s="165" t="s">
        <v>2731</v>
      </c>
      <c r="B2763" s="172" t="s">
        <v>739</v>
      </c>
      <c r="C2763" s="173" t="s">
        <v>556</v>
      </c>
      <c r="D2763" s="170">
        <v>1</v>
      </c>
      <c r="E2763" s="168"/>
      <c r="F2763" s="101">
        <f t="shared" si="78"/>
        <v>0</v>
      </c>
      <c r="G2763" s="486"/>
      <c r="K2763" s="354"/>
      <c r="M2763" s="556"/>
      <c r="N2763" s="556"/>
    </row>
    <row r="2764" spans="1:14" s="461" customFormat="1" ht="24.95" customHeight="1" outlineLevel="2">
      <c r="A2764" s="165" t="s">
        <v>2732</v>
      </c>
      <c r="B2764" s="172" t="s">
        <v>740</v>
      </c>
      <c r="C2764" s="173" t="s">
        <v>556</v>
      </c>
      <c r="D2764" s="170">
        <v>1</v>
      </c>
      <c r="E2764" s="168"/>
      <c r="F2764" s="101">
        <f t="shared" si="78"/>
        <v>0</v>
      </c>
      <c r="G2764" s="486"/>
      <c r="K2764" s="354"/>
      <c r="M2764" s="556"/>
      <c r="N2764" s="556"/>
    </row>
    <row r="2765" spans="1:14" s="461" customFormat="1" ht="24.95" customHeight="1" outlineLevel="2">
      <c r="A2765" s="165" t="s">
        <v>2733</v>
      </c>
      <c r="B2765" s="172" t="s">
        <v>741</v>
      </c>
      <c r="C2765" s="173" t="s">
        <v>556</v>
      </c>
      <c r="D2765" s="170">
        <v>1</v>
      </c>
      <c r="E2765" s="168"/>
      <c r="F2765" s="101">
        <f t="shared" si="78"/>
        <v>0</v>
      </c>
      <c r="G2765" s="486"/>
      <c r="K2765" s="354"/>
      <c r="M2765" s="556"/>
      <c r="N2765" s="556"/>
    </row>
    <row r="2766" spans="1:14" s="461" customFormat="1" ht="24.95" customHeight="1" outlineLevel="2">
      <c r="A2766" s="165" t="s">
        <v>2734</v>
      </c>
      <c r="B2766" s="172" t="s">
        <v>742</v>
      </c>
      <c r="C2766" s="173" t="s">
        <v>556</v>
      </c>
      <c r="D2766" s="170">
        <v>1</v>
      </c>
      <c r="E2766" s="168"/>
      <c r="F2766" s="101">
        <f t="shared" si="78"/>
        <v>0</v>
      </c>
      <c r="G2766" s="486"/>
      <c r="K2766" s="354"/>
      <c r="M2766" s="556"/>
      <c r="N2766" s="556"/>
    </row>
    <row r="2767" spans="1:14" s="461" customFormat="1" ht="24.95" customHeight="1" outlineLevel="2">
      <c r="A2767" s="165" t="s">
        <v>2735</v>
      </c>
      <c r="B2767" s="172" t="s">
        <v>743</v>
      </c>
      <c r="C2767" s="173" t="s">
        <v>556</v>
      </c>
      <c r="D2767" s="170">
        <v>1</v>
      </c>
      <c r="E2767" s="168"/>
      <c r="F2767" s="101">
        <f t="shared" si="78"/>
        <v>0</v>
      </c>
      <c r="G2767" s="486"/>
      <c r="K2767" s="354"/>
      <c r="M2767" s="556"/>
      <c r="N2767" s="556"/>
    </row>
    <row r="2768" spans="1:14" s="461" customFormat="1" ht="24.95" customHeight="1" outlineLevel="2">
      <c r="A2768" s="165" t="s">
        <v>2736</v>
      </c>
      <c r="B2768" s="172" t="s">
        <v>744</v>
      </c>
      <c r="C2768" s="173" t="s">
        <v>556</v>
      </c>
      <c r="D2768" s="170">
        <v>1</v>
      </c>
      <c r="E2768" s="168"/>
      <c r="F2768" s="101">
        <f t="shared" si="78"/>
        <v>0</v>
      </c>
      <c r="G2768" s="486"/>
      <c r="K2768" s="354"/>
      <c r="M2768" s="556"/>
      <c r="N2768" s="556"/>
    </row>
    <row r="2769" spans="1:14" s="461" customFormat="1" ht="24.95" customHeight="1" outlineLevel="2">
      <c r="A2769" s="165" t="s">
        <v>2737</v>
      </c>
      <c r="B2769" s="172" t="s">
        <v>745</v>
      </c>
      <c r="C2769" s="173" t="s">
        <v>556</v>
      </c>
      <c r="D2769" s="170">
        <v>1</v>
      </c>
      <c r="E2769" s="168"/>
      <c r="F2769" s="101">
        <f t="shared" si="78"/>
        <v>0</v>
      </c>
      <c r="G2769" s="486"/>
      <c r="K2769" s="354"/>
      <c r="M2769" s="556"/>
      <c r="N2769" s="556"/>
    </row>
    <row r="2770" spans="1:14" s="461" customFormat="1" ht="24.95" customHeight="1" outlineLevel="2">
      <c r="A2770" s="165" t="s">
        <v>2738</v>
      </c>
      <c r="B2770" s="172" t="s">
        <v>746</v>
      </c>
      <c r="C2770" s="173" t="s">
        <v>556</v>
      </c>
      <c r="D2770" s="170">
        <v>1</v>
      </c>
      <c r="E2770" s="168"/>
      <c r="F2770" s="101">
        <f t="shared" si="78"/>
        <v>0</v>
      </c>
      <c r="G2770" s="486"/>
      <c r="K2770" s="354"/>
      <c r="M2770" s="556"/>
      <c r="N2770" s="556"/>
    </row>
    <row r="2771" spans="1:14" s="461" customFormat="1" ht="24.95" customHeight="1" outlineLevel="2">
      <c r="A2771" s="165" t="s">
        <v>2739</v>
      </c>
      <c r="B2771" s="172" t="s">
        <v>747</v>
      </c>
      <c r="C2771" s="173" t="s">
        <v>556</v>
      </c>
      <c r="D2771" s="170">
        <v>1</v>
      </c>
      <c r="E2771" s="168"/>
      <c r="F2771" s="101">
        <f t="shared" si="78"/>
        <v>0</v>
      </c>
      <c r="G2771" s="486"/>
      <c r="K2771" s="354"/>
      <c r="M2771" s="556"/>
      <c r="N2771" s="556"/>
    </row>
    <row r="2772" spans="1:14" s="461" customFormat="1" ht="24.95" customHeight="1" outlineLevel="2">
      <c r="A2772" s="165" t="s">
        <v>2740</v>
      </c>
      <c r="B2772" s="172" t="s">
        <v>2741</v>
      </c>
      <c r="C2772" s="173" t="s">
        <v>556</v>
      </c>
      <c r="D2772" s="170">
        <v>1</v>
      </c>
      <c r="E2772" s="168"/>
      <c r="F2772" s="101">
        <f t="shared" si="78"/>
        <v>0</v>
      </c>
      <c r="G2772" s="486"/>
      <c r="K2772" s="354"/>
      <c r="M2772" s="556"/>
      <c r="N2772" s="556"/>
    </row>
    <row r="2773" spans="1:14" s="461" customFormat="1" ht="24.95" customHeight="1" outlineLevel="2">
      <c r="A2773" s="165" t="s">
        <v>2742</v>
      </c>
      <c r="B2773" s="172" t="s">
        <v>2743</v>
      </c>
      <c r="C2773" s="173" t="s">
        <v>556</v>
      </c>
      <c r="D2773" s="170">
        <v>1</v>
      </c>
      <c r="E2773" s="168"/>
      <c r="F2773" s="101">
        <f t="shared" si="78"/>
        <v>0</v>
      </c>
      <c r="G2773" s="486"/>
      <c r="K2773" s="354"/>
      <c r="M2773" s="556"/>
      <c r="N2773" s="556"/>
    </row>
    <row r="2774" spans="1:14" s="461" customFormat="1" ht="24.95" customHeight="1" outlineLevel="2">
      <c r="A2774" s="165" t="s">
        <v>2744</v>
      </c>
      <c r="B2774" s="172" t="s">
        <v>2745</v>
      </c>
      <c r="C2774" s="173" t="s">
        <v>556</v>
      </c>
      <c r="D2774" s="170">
        <v>1</v>
      </c>
      <c r="E2774" s="168"/>
      <c r="F2774" s="101">
        <f t="shared" si="78"/>
        <v>0</v>
      </c>
      <c r="G2774" s="486"/>
      <c r="K2774" s="354"/>
      <c r="M2774" s="556"/>
      <c r="N2774" s="556"/>
    </row>
    <row r="2775" spans="1:14" s="461" customFormat="1" ht="24.95" customHeight="1" outlineLevel="2">
      <c r="A2775" s="165" t="s">
        <v>2746</v>
      </c>
      <c r="B2775" s="172" t="s">
        <v>2747</v>
      </c>
      <c r="C2775" s="173" t="s">
        <v>556</v>
      </c>
      <c r="D2775" s="170">
        <v>1</v>
      </c>
      <c r="E2775" s="168"/>
      <c r="F2775" s="101">
        <f t="shared" si="78"/>
        <v>0</v>
      </c>
      <c r="G2775" s="486"/>
      <c r="K2775" s="354"/>
      <c r="M2775" s="556"/>
      <c r="N2775" s="556"/>
    </row>
    <row r="2776" spans="1:14" s="461" customFormat="1" ht="24.95" customHeight="1" outlineLevel="2">
      <c r="A2776" s="165" t="s">
        <v>2748</v>
      </c>
      <c r="B2776" s="172" t="s">
        <v>2749</v>
      </c>
      <c r="C2776" s="173" t="s">
        <v>556</v>
      </c>
      <c r="D2776" s="170">
        <v>1</v>
      </c>
      <c r="E2776" s="168"/>
      <c r="F2776" s="101">
        <f t="shared" si="78"/>
        <v>0</v>
      </c>
      <c r="G2776" s="486"/>
      <c r="K2776" s="354"/>
      <c r="M2776" s="556"/>
      <c r="N2776" s="556"/>
    </row>
    <row r="2777" spans="1:14" s="461" customFormat="1" ht="24.95" customHeight="1" outlineLevel="2">
      <c r="A2777" s="165" t="s">
        <v>2750</v>
      </c>
      <c r="B2777" s="172" t="s">
        <v>748</v>
      </c>
      <c r="C2777" s="173" t="s">
        <v>556</v>
      </c>
      <c r="D2777" s="170">
        <v>1</v>
      </c>
      <c r="E2777" s="168"/>
      <c r="F2777" s="101">
        <f t="shared" si="78"/>
        <v>0</v>
      </c>
      <c r="G2777" s="486"/>
      <c r="K2777" s="354"/>
      <c r="M2777" s="556"/>
      <c r="N2777" s="556"/>
    </row>
    <row r="2778" spans="1:14" s="461" customFormat="1" ht="24.95" customHeight="1" outlineLevel="2">
      <c r="A2778" s="165" t="s">
        <v>2751</v>
      </c>
      <c r="B2778" s="172" t="s">
        <v>749</v>
      </c>
      <c r="C2778" s="173" t="s">
        <v>554</v>
      </c>
      <c r="D2778" s="170">
        <v>200</v>
      </c>
      <c r="E2778" s="168"/>
      <c r="F2778" s="101">
        <f t="shared" si="78"/>
        <v>0</v>
      </c>
      <c r="G2778" s="486"/>
      <c r="K2778" s="354"/>
      <c r="M2778" s="556"/>
      <c r="N2778" s="556"/>
    </row>
    <row r="2779" spans="1:14" s="461" customFormat="1" ht="24.95" customHeight="1" outlineLevel="2">
      <c r="A2779" s="165" t="s">
        <v>2752</v>
      </c>
      <c r="B2779" s="172" t="s">
        <v>2753</v>
      </c>
      <c r="C2779" s="173" t="s">
        <v>554</v>
      </c>
      <c r="D2779" s="170">
        <v>35</v>
      </c>
      <c r="E2779" s="168"/>
      <c r="F2779" s="101">
        <f t="shared" si="78"/>
        <v>0</v>
      </c>
      <c r="G2779" s="486"/>
      <c r="K2779" s="354"/>
      <c r="M2779" s="556"/>
      <c r="N2779" s="556"/>
    </row>
    <row r="2780" spans="1:14" s="461" customFormat="1" ht="28.5" outlineLevel="2">
      <c r="A2780" s="165" t="s">
        <v>2754</v>
      </c>
      <c r="B2780" s="172" t="s">
        <v>750</v>
      </c>
      <c r="C2780" s="173" t="s">
        <v>556</v>
      </c>
      <c r="D2780" s="170">
        <v>1</v>
      </c>
      <c r="E2780" s="168"/>
      <c r="F2780" s="101">
        <f t="shared" si="78"/>
        <v>0</v>
      </c>
      <c r="G2780" s="486"/>
      <c r="K2780" s="354"/>
      <c r="M2780" s="556"/>
      <c r="N2780" s="556"/>
    </row>
    <row r="2781" spans="1:14" ht="21.75" customHeight="1" outlineLevel="1">
      <c r="A2781" s="32"/>
      <c r="B2781" s="115"/>
      <c r="C2781" s="6"/>
      <c r="D2781" s="72"/>
      <c r="E2781" s="72"/>
      <c r="F2781" s="99"/>
      <c r="K2781" s="354"/>
    </row>
    <row r="2782" spans="1:14" ht="20.100000000000001" customHeight="1" outlineLevel="1">
      <c r="A2782" s="162" t="s">
        <v>139</v>
      </c>
      <c r="B2782" s="219" t="s">
        <v>2386</v>
      </c>
      <c r="C2782" s="163"/>
      <c r="D2782" s="174"/>
      <c r="E2782" s="174"/>
      <c r="F2782" s="110">
        <f>SUBTOTAL(9,F2783:F2830)</f>
        <v>0</v>
      </c>
      <c r="G2782" s="487" t="s">
        <v>2761</v>
      </c>
      <c r="H2782" s="460">
        <f>+F2782</f>
        <v>0</v>
      </c>
      <c r="K2782" s="354"/>
    </row>
    <row r="2783" spans="1:14" ht="20.100000000000001" customHeight="1" outlineLevel="2">
      <c r="A2783" s="188" t="s">
        <v>141</v>
      </c>
      <c r="B2783" s="189" t="s">
        <v>2791</v>
      </c>
      <c r="C2783" s="190"/>
      <c r="D2783" s="191"/>
      <c r="E2783" s="191"/>
      <c r="F2783" s="192"/>
      <c r="K2783" s="354"/>
    </row>
    <row r="2784" spans="1:14" ht="57" outlineLevel="2">
      <c r="A2784" s="165" t="s">
        <v>2792</v>
      </c>
      <c r="B2784" s="279" t="s">
        <v>2793</v>
      </c>
      <c r="C2784" s="280" t="s">
        <v>5027</v>
      </c>
      <c r="D2784" s="175">
        <v>1</v>
      </c>
      <c r="E2784" s="175"/>
      <c r="F2784" s="181">
        <f t="shared" ref="F2784:F2789" si="79">TRUNC(E2784*D2784,2)</f>
        <v>0</v>
      </c>
      <c r="K2784" s="354"/>
    </row>
    <row r="2785" spans="1:11" ht="57" outlineLevel="2">
      <c r="A2785" s="165" t="s">
        <v>2794</v>
      </c>
      <c r="B2785" s="279" t="s">
        <v>2795</v>
      </c>
      <c r="C2785" s="280" t="s">
        <v>5027</v>
      </c>
      <c r="D2785" s="175">
        <v>1</v>
      </c>
      <c r="E2785" s="175"/>
      <c r="F2785" s="181">
        <f t="shared" si="79"/>
        <v>0</v>
      </c>
      <c r="K2785" s="354"/>
    </row>
    <row r="2786" spans="1:11" ht="42.75" outlineLevel="2">
      <c r="A2786" s="165" t="s">
        <v>2796</v>
      </c>
      <c r="B2786" s="279" t="s">
        <v>2797</v>
      </c>
      <c r="C2786" s="280" t="s">
        <v>5027</v>
      </c>
      <c r="D2786" s="175">
        <v>1</v>
      </c>
      <c r="E2786" s="175"/>
      <c r="F2786" s="181">
        <f t="shared" si="79"/>
        <v>0</v>
      </c>
      <c r="K2786" s="354"/>
    </row>
    <row r="2787" spans="1:11" ht="42.75" outlineLevel="2">
      <c r="A2787" s="165" t="s">
        <v>2798</v>
      </c>
      <c r="B2787" s="279" t="s">
        <v>2799</v>
      </c>
      <c r="C2787" s="280" t="s">
        <v>5027</v>
      </c>
      <c r="D2787" s="175">
        <v>1</v>
      </c>
      <c r="E2787" s="175"/>
      <c r="F2787" s="181">
        <f t="shared" si="79"/>
        <v>0</v>
      </c>
      <c r="K2787" s="354"/>
    </row>
    <row r="2788" spans="1:11" ht="57" outlineLevel="2">
      <c r="A2788" s="165" t="s">
        <v>2800</v>
      </c>
      <c r="B2788" s="279" t="s">
        <v>2801</v>
      </c>
      <c r="C2788" s="280" t="s">
        <v>5027</v>
      </c>
      <c r="D2788" s="175">
        <v>1</v>
      </c>
      <c r="E2788" s="175"/>
      <c r="F2788" s="181">
        <f t="shared" si="79"/>
        <v>0</v>
      </c>
      <c r="K2788" s="354"/>
    </row>
    <row r="2789" spans="1:11" ht="57" outlineLevel="2">
      <c r="A2789" s="165" t="s">
        <v>2802</v>
      </c>
      <c r="B2789" s="279" t="s">
        <v>2803</v>
      </c>
      <c r="C2789" s="280" t="s">
        <v>5027</v>
      </c>
      <c r="D2789" s="175">
        <v>1</v>
      </c>
      <c r="E2789" s="175"/>
      <c r="F2789" s="181">
        <f t="shared" si="79"/>
        <v>0</v>
      </c>
      <c r="K2789" s="354"/>
    </row>
    <row r="2790" spans="1:11" ht="15" outlineLevel="2">
      <c r="A2790" s="165"/>
      <c r="B2790" s="187"/>
      <c r="C2790" s="280"/>
      <c r="D2790" s="175"/>
      <c r="E2790" s="175"/>
      <c r="F2790" s="181"/>
      <c r="K2790" s="354"/>
    </row>
    <row r="2791" spans="1:11" ht="20.100000000000001" customHeight="1" outlineLevel="2">
      <c r="A2791" s="193" t="s">
        <v>2804</v>
      </c>
      <c r="B2791" s="194" t="s">
        <v>2805</v>
      </c>
      <c r="C2791" s="280"/>
      <c r="D2791" s="175"/>
      <c r="E2791" s="175"/>
      <c r="F2791" s="192"/>
      <c r="K2791" s="354"/>
    </row>
    <row r="2792" spans="1:11" ht="57" outlineLevel="2">
      <c r="A2792" s="165" t="s">
        <v>2806</v>
      </c>
      <c r="B2792" s="298" t="s">
        <v>2807</v>
      </c>
      <c r="C2792" s="280" t="s">
        <v>5027</v>
      </c>
      <c r="D2792" s="175">
        <v>12</v>
      </c>
      <c r="E2792" s="175"/>
      <c r="F2792" s="181">
        <f>TRUNC(E2792*D2792,2)</f>
        <v>0</v>
      </c>
      <c r="K2792" s="354"/>
    </row>
    <row r="2793" spans="1:11" ht="57" outlineLevel="2">
      <c r="A2793" s="165" t="s">
        <v>2808</v>
      </c>
      <c r="B2793" s="298" t="s">
        <v>2809</v>
      </c>
      <c r="C2793" s="280" t="s">
        <v>5027</v>
      </c>
      <c r="D2793" s="175">
        <v>4</v>
      </c>
      <c r="E2793" s="175"/>
      <c r="F2793" s="181">
        <f t="shared" ref="F2793:F2801" si="80">TRUNC(E2793*D2793,2)</f>
        <v>0</v>
      </c>
      <c r="K2793" s="354"/>
    </row>
    <row r="2794" spans="1:11" ht="57" outlineLevel="2">
      <c r="A2794" s="165" t="s">
        <v>2810</v>
      </c>
      <c r="B2794" s="298" t="s">
        <v>2811</v>
      </c>
      <c r="C2794" s="280" t="s">
        <v>5027</v>
      </c>
      <c r="D2794" s="175">
        <v>1</v>
      </c>
      <c r="E2794" s="175"/>
      <c r="F2794" s="181">
        <f t="shared" si="80"/>
        <v>0</v>
      </c>
      <c r="K2794" s="354"/>
    </row>
    <row r="2795" spans="1:11" ht="57" outlineLevel="2">
      <c r="A2795" s="165" t="s">
        <v>2812</v>
      </c>
      <c r="B2795" s="298" t="s">
        <v>2813</v>
      </c>
      <c r="C2795" s="280" t="s">
        <v>5027</v>
      </c>
      <c r="D2795" s="175">
        <v>1</v>
      </c>
      <c r="E2795" s="175"/>
      <c r="F2795" s="181">
        <f t="shared" si="80"/>
        <v>0</v>
      </c>
      <c r="K2795" s="354"/>
    </row>
    <row r="2796" spans="1:11" ht="57" outlineLevel="2">
      <c r="A2796" s="165" t="s">
        <v>2814</v>
      </c>
      <c r="B2796" s="298" t="s">
        <v>2815</v>
      </c>
      <c r="C2796" s="280" t="s">
        <v>5027</v>
      </c>
      <c r="D2796" s="175">
        <v>1</v>
      </c>
      <c r="E2796" s="175"/>
      <c r="F2796" s="181">
        <f t="shared" si="80"/>
        <v>0</v>
      </c>
      <c r="K2796" s="354"/>
    </row>
    <row r="2797" spans="1:11" ht="57" outlineLevel="2">
      <c r="A2797" s="165" t="s">
        <v>2816</v>
      </c>
      <c r="B2797" s="298" t="s">
        <v>2817</v>
      </c>
      <c r="C2797" s="280" t="s">
        <v>5027</v>
      </c>
      <c r="D2797" s="175">
        <v>1</v>
      </c>
      <c r="E2797" s="175"/>
      <c r="F2797" s="181">
        <f t="shared" si="80"/>
        <v>0</v>
      </c>
      <c r="K2797" s="354"/>
    </row>
    <row r="2798" spans="1:11" ht="57" outlineLevel="2">
      <c r="A2798" s="165" t="s">
        <v>2818</v>
      </c>
      <c r="B2798" s="298" t="s">
        <v>2819</v>
      </c>
      <c r="C2798" s="280" t="s">
        <v>5027</v>
      </c>
      <c r="D2798" s="175">
        <v>1</v>
      </c>
      <c r="E2798" s="175"/>
      <c r="F2798" s="181">
        <f t="shared" si="80"/>
        <v>0</v>
      </c>
      <c r="K2798" s="354"/>
    </row>
    <row r="2799" spans="1:11" ht="57" outlineLevel="2">
      <c r="A2799" s="165" t="s">
        <v>2820</v>
      </c>
      <c r="B2799" s="298" t="s">
        <v>2821</v>
      </c>
      <c r="C2799" s="280" t="s">
        <v>5027</v>
      </c>
      <c r="D2799" s="175">
        <v>1</v>
      </c>
      <c r="E2799" s="175"/>
      <c r="F2799" s="181">
        <f t="shared" si="80"/>
        <v>0</v>
      </c>
      <c r="K2799" s="354"/>
    </row>
    <row r="2800" spans="1:11" ht="57" outlineLevel="2">
      <c r="A2800" s="165" t="s">
        <v>2822</v>
      </c>
      <c r="B2800" s="298" t="s">
        <v>2823</v>
      </c>
      <c r="C2800" s="280" t="s">
        <v>5027</v>
      </c>
      <c r="D2800" s="175">
        <v>1</v>
      </c>
      <c r="E2800" s="175"/>
      <c r="F2800" s="181">
        <f t="shared" si="80"/>
        <v>0</v>
      </c>
      <c r="K2800" s="354"/>
    </row>
    <row r="2801" spans="1:11" ht="57" outlineLevel="2">
      <c r="A2801" s="165" t="s">
        <v>2824</v>
      </c>
      <c r="B2801" s="298" t="s">
        <v>2825</v>
      </c>
      <c r="C2801" s="280" t="s">
        <v>5027</v>
      </c>
      <c r="D2801" s="175">
        <v>1</v>
      </c>
      <c r="E2801" s="175"/>
      <c r="F2801" s="181">
        <f t="shared" si="80"/>
        <v>0</v>
      </c>
      <c r="K2801" s="354"/>
    </row>
    <row r="2802" spans="1:11" ht="15" outlineLevel="2">
      <c r="A2802" s="165"/>
      <c r="B2802" s="252"/>
      <c r="C2802" s="280"/>
      <c r="D2802" s="175"/>
      <c r="E2802" s="175"/>
      <c r="F2802" s="181"/>
      <c r="K2802" s="354"/>
    </row>
    <row r="2803" spans="1:11" ht="20.100000000000001" customHeight="1" outlineLevel="2">
      <c r="A2803" s="188" t="s">
        <v>2826</v>
      </c>
      <c r="B2803" s="194" t="s">
        <v>2827</v>
      </c>
      <c r="C2803" s="278"/>
      <c r="D2803" s="191"/>
      <c r="E2803" s="191"/>
      <c r="F2803" s="192"/>
      <c r="K2803" s="354"/>
    </row>
    <row r="2804" spans="1:11" ht="57" outlineLevel="2">
      <c r="A2804" s="182" t="s">
        <v>2828</v>
      </c>
      <c r="B2804" s="298" t="s">
        <v>2829</v>
      </c>
      <c r="C2804" s="280" t="s">
        <v>5027</v>
      </c>
      <c r="D2804" s="183">
        <v>12</v>
      </c>
      <c r="E2804" s="175"/>
      <c r="F2804" s="185">
        <f t="shared" ref="F2804:F2823" si="81">TRUNC(E2804*D2804,2)</f>
        <v>0</v>
      </c>
      <c r="K2804" s="354"/>
    </row>
    <row r="2805" spans="1:11" ht="57" outlineLevel="2">
      <c r="A2805" s="182" t="s">
        <v>2830</v>
      </c>
      <c r="B2805" s="298" t="s">
        <v>2831</v>
      </c>
      <c r="C2805" s="280" t="s">
        <v>5027</v>
      </c>
      <c r="D2805" s="183">
        <v>4</v>
      </c>
      <c r="E2805" s="175"/>
      <c r="F2805" s="185">
        <f t="shared" si="81"/>
        <v>0</v>
      </c>
      <c r="K2805" s="354"/>
    </row>
    <row r="2806" spans="1:11" ht="57" outlineLevel="2">
      <c r="A2806" s="182" t="s">
        <v>2832</v>
      </c>
      <c r="B2806" s="298" t="s">
        <v>2833</v>
      </c>
      <c r="C2806" s="280" t="s">
        <v>5027</v>
      </c>
      <c r="D2806" s="183">
        <v>1</v>
      </c>
      <c r="E2806" s="175"/>
      <c r="F2806" s="185">
        <f t="shared" si="81"/>
        <v>0</v>
      </c>
      <c r="K2806" s="354"/>
    </row>
    <row r="2807" spans="1:11" ht="57" outlineLevel="2">
      <c r="A2807" s="182" t="s">
        <v>2834</v>
      </c>
      <c r="B2807" s="298" t="s">
        <v>2835</v>
      </c>
      <c r="C2807" s="280" t="s">
        <v>5027</v>
      </c>
      <c r="D2807" s="183">
        <v>1</v>
      </c>
      <c r="E2807" s="175"/>
      <c r="F2807" s="185">
        <f t="shared" si="81"/>
        <v>0</v>
      </c>
      <c r="K2807" s="354"/>
    </row>
    <row r="2808" spans="1:11" ht="57" outlineLevel="2">
      <c r="A2808" s="182" t="s">
        <v>2836</v>
      </c>
      <c r="B2808" s="298" t="s">
        <v>2837</v>
      </c>
      <c r="C2808" s="280" t="s">
        <v>5027</v>
      </c>
      <c r="D2808" s="183">
        <v>1</v>
      </c>
      <c r="E2808" s="175"/>
      <c r="F2808" s="185">
        <f t="shared" si="81"/>
        <v>0</v>
      </c>
      <c r="K2808" s="354"/>
    </row>
    <row r="2809" spans="1:11" ht="57" outlineLevel="2">
      <c r="A2809" s="182" t="s">
        <v>2838</v>
      </c>
      <c r="B2809" s="298" t="s">
        <v>2839</v>
      </c>
      <c r="C2809" s="280" t="s">
        <v>5027</v>
      </c>
      <c r="D2809" s="183">
        <v>1</v>
      </c>
      <c r="E2809" s="175"/>
      <c r="F2809" s="185">
        <f t="shared" si="81"/>
        <v>0</v>
      </c>
      <c r="K2809" s="354"/>
    </row>
    <row r="2810" spans="1:11" ht="57" outlineLevel="2">
      <c r="A2810" s="182" t="s">
        <v>2840</v>
      </c>
      <c r="B2810" s="298" t="s">
        <v>2841</v>
      </c>
      <c r="C2810" s="280" t="s">
        <v>5027</v>
      </c>
      <c r="D2810" s="183">
        <v>1</v>
      </c>
      <c r="E2810" s="175"/>
      <c r="F2810" s="185">
        <f t="shared" si="81"/>
        <v>0</v>
      </c>
      <c r="K2810" s="354"/>
    </row>
    <row r="2811" spans="1:11" ht="57" outlineLevel="2">
      <c r="A2811" s="299" t="s">
        <v>2842</v>
      </c>
      <c r="B2811" s="300" t="s">
        <v>2843</v>
      </c>
      <c r="C2811" s="303" t="s">
        <v>5027</v>
      </c>
      <c r="D2811" s="301">
        <v>1</v>
      </c>
      <c r="E2811" s="175"/>
      <c r="F2811" s="302">
        <f t="shared" si="81"/>
        <v>0</v>
      </c>
      <c r="K2811" s="354"/>
    </row>
    <row r="2812" spans="1:11" ht="57" outlineLevel="2">
      <c r="A2812" s="182" t="s">
        <v>2844</v>
      </c>
      <c r="B2812" s="298" t="s">
        <v>2845</v>
      </c>
      <c r="C2812" s="280" t="s">
        <v>5027</v>
      </c>
      <c r="D2812" s="183">
        <v>1</v>
      </c>
      <c r="E2812" s="175"/>
      <c r="F2812" s="185">
        <f t="shared" si="81"/>
        <v>0</v>
      </c>
      <c r="K2812" s="354"/>
    </row>
    <row r="2813" spans="1:11" ht="57" outlineLevel="2">
      <c r="A2813" s="182" t="s">
        <v>2846</v>
      </c>
      <c r="B2813" s="186" t="s">
        <v>2847</v>
      </c>
      <c r="C2813" s="280" t="s">
        <v>5027</v>
      </c>
      <c r="D2813" s="183">
        <v>1</v>
      </c>
      <c r="E2813" s="175"/>
      <c r="F2813" s="185">
        <f t="shared" si="81"/>
        <v>0</v>
      </c>
      <c r="K2813" s="354"/>
    </row>
    <row r="2814" spans="1:11" ht="71.25" outlineLevel="2">
      <c r="A2814" s="182" t="s">
        <v>2848</v>
      </c>
      <c r="B2814" s="279" t="s">
        <v>2849</v>
      </c>
      <c r="C2814" s="280" t="s">
        <v>5027</v>
      </c>
      <c r="D2814" s="175">
        <v>12</v>
      </c>
      <c r="E2814" s="175"/>
      <c r="F2814" s="181">
        <f t="shared" si="81"/>
        <v>0</v>
      </c>
      <c r="K2814" s="354"/>
    </row>
    <row r="2815" spans="1:11" ht="71.25" outlineLevel="2">
      <c r="A2815" s="182" t="s">
        <v>2850</v>
      </c>
      <c r="B2815" s="279" t="s">
        <v>2851</v>
      </c>
      <c r="C2815" s="280" t="s">
        <v>5027</v>
      </c>
      <c r="D2815" s="175">
        <v>4</v>
      </c>
      <c r="E2815" s="175"/>
      <c r="F2815" s="181">
        <f t="shared" si="81"/>
        <v>0</v>
      </c>
      <c r="K2815" s="354"/>
    </row>
    <row r="2816" spans="1:11" ht="71.25" outlineLevel="2">
      <c r="A2816" s="182" t="s">
        <v>2852</v>
      </c>
      <c r="B2816" s="279" t="s">
        <v>2853</v>
      </c>
      <c r="C2816" s="280" t="s">
        <v>5027</v>
      </c>
      <c r="D2816" s="175">
        <v>1</v>
      </c>
      <c r="E2816" s="175"/>
      <c r="F2816" s="181">
        <f t="shared" si="81"/>
        <v>0</v>
      </c>
      <c r="K2816" s="354"/>
    </row>
    <row r="2817" spans="1:11" ht="71.25" outlineLevel="2">
      <c r="A2817" s="182" t="s">
        <v>2854</v>
      </c>
      <c r="B2817" s="279" t="s">
        <v>2855</v>
      </c>
      <c r="C2817" s="280" t="s">
        <v>5027</v>
      </c>
      <c r="D2817" s="175">
        <v>1</v>
      </c>
      <c r="E2817" s="175"/>
      <c r="F2817" s="181">
        <f t="shared" si="81"/>
        <v>0</v>
      </c>
      <c r="K2817" s="354"/>
    </row>
    <row r="2818" spans="1:11" ht="71.25" outlineLevel="2">
      <c r="A2818" s="182" t="s">
        <v>2856</v>
      </c>
      <c r="B2818" s="279" t="s">
        <v>2857</v>
      </c>
      <c r="C2818" s="280" t="s">
        <v>5027</v>
      </c>
      <c r="D2818" s="175">
        <v>1</v>
      </c>
      <c r="E2818" s="175"/>
      <c r="F2818" s="181">
        <f t="shared" si="81"/>
        <v>0</v>
      </c>
      <c r="K2818" s="354"/>
    </row>
    <row r="2819" spans="1:11" ht="71.25" outlineLevel="2">
      <c r="A2819" s="182" t="s">
        <v>2858</v>
      </c>
      <c r="B2819" s="186" t="s">
        <v>2859</v>
      </c>
      <c r="C2819" s="280" t="s">
        <v>5027</v>
      </c>
      <c r="D2819" s="183">
        <v>1</v>
      </c>
      <c r="E2819" s="175"/>
      <c r="F2819" s="181">
        <f t="shared" si="81"/>
        <v>0</v>
      </c>
      <c r="K2819" s="354"/>
    </row>
    <row r="2820" spans="1:11" ht="71.25" outlineLevel="2">
      <c r="A2820" s="182" t="s">
        <v>2860</v>
      </c>
      <c r="B2820" s="298" t="s">
        <v>2861</v>
      </c>
      <c r="C2820" s="280" t="s">
        <v>5027</v>
      </c>
      <c r="D2820" s="183">
        <v>1</v>
      </c>
      <c r="E2820" s="175"/>
      <c r="F2820" s="185">
        <f t="shared" si="81"/>
        <v>0</v>
      </c>
      <c r="K2820" s="354"/>
    </row>
    <row r="2821" spans="1:11" ht="71.25" outlineLevel="2">
      <c r="A2821" s="182" t="s">
        <v>2862</v>
      </c>
      <c r="B2821" s="298" t="s">
        <v>2863</v>
      </c>
      <c r="C2821" s="280" t="s">
        <v>5027</v>
      </c>
      <c r="D2821" s="183">
        <v>1</v>
      </c>
      <c r="E2821" s="175"/>
      <c r="F2821" s="185">
        <f t="shared" si="81"/>
        <v>0</v>
      </c>
      <c r="K2821" s="354"/>
    </row>
    <row r="2822" spans="1:11" ht="71.25" outlineLevel="2">
      <c r="A2822" s="182" t="s">
        <v>2864</v>
      </c>
      <c r="B2822" s="298" t="s">
        <v>2865</v>
      </c>
      <c r="C2822" s="280" t="s">
        <v>5027</v>
      </c>
      <c r="D2822" s="183">
        <v>1</v>
      </c>
      <c r="E2822" s="175"/>
      <c r="F2822" s="185">
        <f t="shared" si="81"/>
        <v>0</v>
      </c>
      <c r="K2822" s="354"/>
    </row>
    <row r="2823" spans="1:11" ht="71.25" outlineLevel="2">
      <c r="A2823" s="182" t="s">
        <v>2866</v>
      </c>
      <c r="B2823" s="298" t="s">
        <v>2867</v>
      </c>
      <c r="C2823" s="280" t="s">
        <v>5027</v>
      </c>
      <c r="D2823" s="183">
        <v>1</v>
      </c>
      <c r="E2823" s="175"/>
      <c r="F2823" s="185">
        <f t="shared" si="81"/>
        <v>0</v>
      </c>
      <c r="K2823" s="354"/>
    </row>
    <row r="2824" spans="1:11" ht="15" outlineLevel="2">
      <c r="A2824" s="182"/>
      <c r="B2824" s="252"/>
      <c r="C2824" s="180"/>
      <c r="D2824" s="183"/>
      <c r="E2824" s="184"/>
      <c r="F2824" s="185"/>
      <c r="K2824" s="354"/>
    </row>
    <row r="2825" spans="1:11" ht="20.100000000000001" customHeight="1" outlineLevel="2">
      <c r="A2825" s="188" t="s">
        <v>2868</v>
      </c>
      <c r="B2825" s="194" t="s">
        <v>2869</v>
      </c>
      <c r="C2825" s="278"/>
      <c r="D2825" s="191"/>
      <c r="E2825" s="191"/>
      <c r="F2825" s="192"/>
      <c r="K2825" s="354"/>
    </row>
    <row r="2826" spans="1:11" ht="30" customHeight="1" outlineLevel="2">
      <c r="A2826" s="165" t="s">
        <v>2870</v>
      </c>
      <c r="B2826" s="279" t="s">
        <v>2871</v>
      </c>
      <c r="C2826" s="280" t="s">
        <v>4612</v>
      </c>
      <c r="D2826" s="175">
        <v>36</v>
      </c>
      <c r="E2826" s="175"/>
      <c r="F2826" s="181">
        <f>TRUNC(E2826*D2826,2)</f>
        <v>0</v>
      </c>
      <c r="K2826" s="354"/>
    </row>
    <row r="2827" spans="1:11" ht="20.100000000000001" customHeight="1" outlineLevel="2">
      <c r="A2827" s="165"/>
      <c r="B2827" s="187"/>
      <c r="C2827" s="280"/>
      <c r="D2827" s="175"/>
      <c r="E2827" s="175"/>
      <c r="F2827" s="181"/>
      <c r="K2827" s="354"/>
    </row>
    <row r="2828" spans="1:11" ht="20.100000000000001" customHeight="1" outlineLevel="2">
      <c r="A2828" s="188" t="s">
        <v>2872</v>
      </c>
      <c r="B2828" s="194" t="s">
        <v>1920</v>
      </c>
      <c r="C2828" s="278"/>
      <c r="D2828" s="191"/>
      <c r="E2828" s="191"/>
      <c r="F2828" s="192"/>
      <c r="K2828" s="354"/>
    </row>
    <row r="2829" spans="1:11" ht="28.5" outlineLevel="2">
      <c r="A2829" s="165" t="s">
        <v>2873</v>
      </c>
      <c r="B2829" s="279" t="s">
        <v>2874</v>
      </c>
      <c r="C2829" s="280" t="s">
        <v>2875</v>
      </c>
      <c r="D2829" s="175">
        <v>80</v>
      </c>
      <c r="E2829" s="175"/>
      <c r="F2829" s="181">
        <f>TRUNC(E2829*D2829,2)</f>
        <v>0</v>
      </c>
      <c r="K2829" s="354"/>
    </row>
    <row r="2830" spans="1:11" ht="20.100000000000001" customHeight="1" outlineLevel="1">
      <c r="A2830" s="165"/>
      <c r="B2830" s="187"/>
      <c r="C2830" s="180"/>
      <c r="D2830" s="175"/>
      <c r="E2830" s="175"/>
      <c r="F2830" s="181"/>
      <c r="K2830" s="354"/>
    </row>
    <row r="2831" spans="1:11" ht="20.100000000000001" customHeight="1" outlineLevel="1">
      <c r="A2831" s="108" t="s">
        <v>144</v>
      </c>
      <c r="B2831" s="218" t="s">
        <v>2387</v>
      </c>
      <c r="C2831" s="139"/>
      <c r="D2831" s="100"/>
      <c r="E2831" s="100"/>
      <c r="F2831" s="110">
        <f>SUBTOTAL(9,F2832:F2855)</f>
        <v>0</v>
      </c>
      <c r="G2831" s="487" t="s">
        <v>2761</v>
      </c>
      <c r="H2831" s="460">
        <f>+F2831</f>
        <v>0</v>
      </c>
      <c r="K2831" s="354"/>
    </row>
    <row r="2832" spans="1:11" ht="20.100000000000001" customHeight="1" outlineLevel="2">
      <c r="A2832" s="53" t="s">
        <v>2884</v>
      </c>
      <c r="B2832" s="304" t="s">
        <v>2791</v>
      </c>
      <c r="C2832" s="6"/>
      <c r="D2832" s="72"/>
      <c r="E2832" s="72"/>
      <c r="F2832" s="99"/>
      <c r="K2832" s="354"/>
    </row>
    <row r="2833" spans="1:11" ht="88.5" customHeight="1" outlineLevel="2">
      <c r="A2833" s="32" t="s">
        <v>2885</v>
      </c>
      <c r="B2833" s="115" t="s">
        <v>2886</v>
      </c>
      <c r="C2833" s="6" t="s">
        <v>2887</v>
      </c>
      <c r="D2833" s="72">
        <v>1</v>
      </c>
      <c r="E2833" s="72"/>
      <c r="F2833" s="99">
        <f>TRUNC(D2833*E2833,2)</f>
        <v>0</v>
      </c>
      <c r="K2833" s="354"/>
    </row>
    <row r="2834" spans="1:11" ht="87.75" customHeight="1" outlineLevel="2">
      <c r="A2834" s="32" t="s">
        <v>2888</v>
      </c>
      <c r="B2834" s="115" t="s">
        <v>2889</v>
      </c>
      <c r="C2834" s="6" t="s">
        <v>2887</v>
      </c>
      <c r="D2834" s="72">
        <v>1</v>
      </c>
      <c r="E2834" s="72"/>
      <c r="F2834" s="99">
        <f>TRUNC(D2834*E2834,2)</f>
        <v>0</v>
      </c>
      <c r="K2834" s="354"/>
    </row>
    <row r="2835" spans="1:11" ht="87.75" customHeight="1" outlineLevel="2">
      <c r="A2835" s="32" t="s">
        <v>2890</v>
      </c>
      <c r="B2835" s="115" t="s">
        <v>2891</v>
      </c>
      <c r="C2835" s="6" t="s">
        <v>2887</v>
      </c>
      <c r="D2835" s="72">
        <v>1</v>
      </c>
      <c r="E2835" s="72"/>
      <c r="F2835" s="99">
        <f>TRUNC(D2835*E2835,2)</f>
        <v>0</v>
      </c>
      <c r="K2835" s="354"/>
    </row>
    <row r="2836" spans="1:11" ht="74.25" customHeight="1" outlineLevel="2">
      <c r="A2836" s="32" t="s">
        <v>2892</v>
      </c>
      <c r="B2836" s="115" t="s">
        <v>2893</v>
      </c>
      <c r="C2836" s="6" t="s">
        <v>2887</v>
      </c>
      <c r="D2836" s="72">
        <v>1</v>
      </c>
      <c r="E2836" s="72"/>
      <c r="F2836" s="99">
        <f>TRUNC(D2836*E2836,2)</f>
        <v>0</v>
      </c>
      <c r="K2836" s="354"/>
    </row>
    <row r="2837" spans="1:11" ht="18.75" customHeight="1" outlineLevel="2">
      <c r="A2837" s="32"/>
      <c r="B2837" s="115"/>
      <c r="C2837" s="6"/>
      <c r="D2837" s="72"/>
      <c r="E2837" s="72"/>
      <c r="F2837" s="99"/>
      <c r="K2837" s="354"/>
    </row>
    <row r="2838" spans="1:11" ht="20.100000000000001" customHeight="1" outlineLevel="2">
      <c r="A2838" s="53" t="s">
        <v>2894</v>
      </c>
      <c r="B2838" s="304" t="s">
        <v>2895</v>
      </c>
      <c r="C2838" s="6"/>
      <c r="D2838" s="72"/>
      <c r="E2838" s="72"/>
      <c r="F2838" s="99"/>
      <c r="K2838" s="354"/>
    </row>
    <row r="2839" spans="1:11" ht="71.25" outlineLevel="2">
      <c r="A2839" s="32" t="s">
        <v>2896</v>
      </c>
      <c r="B2839" s="115" t="s">
        <v>2897</v>
      </c>
      <c r="C2839" s="6" t="s">
        <v>2887</v>
      </c>
      <c r="D2839" s="72">
        <v>5</v>
      </c>
      <c r="E2839" s="72"/>
      <c r="F2839" s="99">
        <f>TRUNC(D2839*E2839,2)</f>
        <v>0</v>
      </c>
      <c r="K2839" s="354"/>
    </row>
    <row r="2840" spans="1:11" ht="71.25" outlineLevel="2">
      <c r="A2840" s="32" t="s">
        <v>2898</v>
      </c>
      <c r="B2840" s="115" t="s">
        <v>2899</v>
      </c>
      <c r="C2840" s="6" t="s">
        <v>2887</v>
      </c>
      <c r="D2840" s="72">
        <v>2</v>
      </c>
      <c r="E2840" s="72"/>
      <c r="F2840" s="99">
        <f>TRUNC(D2840*E2840,2)</f>
        <v>0</v>
      </c>
      <c r="K2840" s="354"/>
    </row>
    <row r="2841" spans="1:11" ht="71.25" outlineLevel="2">
      <c r="A2841" s="32" t="s">
        <v>2900</v>
      </c>
      <c r="B2841" s="115" t="s">
        <v>2901</v>
      </c>
      <c r="C2841" s="6" t="s">
        <v>2887</v>
      </c>
      <c r="D2841" s="72">
        <v>2</v>
      </c>
      <c r="E2841" s="72"/>
      <c r="F2841" s="99">
        <f>TRUNC(D2841*E2841,2)</f>
        <v>0</v>
      </c>
      <c r="K2841" s="354"/>
    </row>
    <row r="2842" spans="1:11" ht="71.25" outlineLevel="2">
      <c r="A2842" s="32" t="s">
        <v>2902</v>
      </c>
      <c r="B2842" s="115" t="s">
        <v>2903</v>
      </c>
      <c r="C2842" s="6" t="s">
        <v>2887</v>
      </c>
      <c r="D2842" s="72">
        <v>4</v>
      </c>
      <c r="E2842" s="72"/>
      <c r="F2842" s="99">
        <f>TRUNC(D2842*E2842,2)</f>
        <v>0</v>
      </c>
      <c r="K2842" s="354"/>
    </row>
    <row r="2843" spans="1:11" ht="15" outlineLevel="2">
      <c r="A2843" s="32"/>
      <c r="B2843" s="115"/>
      <c r="C2843" s="6"/>
      <c r="D2843" s="72"/>
      <c r="E2843" s="72"/>
      <c r="F2843" s="99"/>
      <c r="K2843" s="354"/>
    </row>
    <row r="2844" spans="1:11" ht="20.100000000000001" customHeight="1" outlineLevel="2">
      <c r="A2844" s="53" t="s">
        <v>2904</v>
      </c>
      <c r="B2844" s="304" t="s">
        <v>2905</v>
      </c>
      <c r="C2844" s="6"/>
      <c r="D2844" s="72"/>
      <c r="E2844" s="72"/>
      <c r="F2844" s="99"/>
      <c r="K2844" s="354"/>
    </row>
    <row r="2845" spans="1:11" ht="71.25" outlineLevel="2">
      <c r="A2845" s="32" t="s">
        <v>2906</v>
      </c>
      <c r="B2845" s="115" t="s">
        <v>2907</v>
      </c>
      <c r="C2845" s="6" t="s">
        <v>2887</v>
      </c>
      <c r="D2845" s="72">
        <v>5</v>
      </c>
      <c r="E2845" s="72"/>
      <c r="F2845" s="99">
        <f>TRUNC(D2845*E2845,2)</f>
        <v>0</v>
      </c>
      <c r="K2845" s="354"/>
    </row>
    <row r="2846" spans="1:11" ht="71.25" outlineLevel="2">
      <c r="A2846" s="32" t="s">
        <v>2908</v>
      </c>
      <c r="B2846" s="115" t="s">
        <v>2909</v>
      </c>
      <c r="C2846" s="6" t="s">
        <v>2887</v>
      </c>
      <c r="D2846" s="72">
        <v>2</v>
      </c>
      <c r="E2846" s="72"/>
      <c r="F2846" s="99">
        <f>TRUNC(D2846*E2846,2)</f>
        <v>0</v>
      </c>
      <c r="K2846" s="354"/>
    </row>
    <row r="2847" spans="1:11" ht="71.25" outlineLevel="2">
      <c r="A2847" s="32" t="s">
        <v>2910</v>
      </c>
      <c r="B2847" s="115" t="s">
        <v>2911</v>
      </c>
      <c r="C2847" s="6" t="s">
        <v>2887</v>
      </c>
      <c r="D2847" s="72">
        <v>2</v>
      </c>
      <c r="E2847" s="72"/>
      <c r="F2847" s="99">
        <f>TRUNC(D2847*E2847,2)</f>
        <v>0</v>
      </c>
      <c r="K2847" s="354"/>
    </row>
    <row r="2848" spans="1:11" ht="78.75" customHeight="1" outlineLevel="2">
      <c r="A2848" s="32" t="s">
        <v>2912</v>
      </c>
      <c r="B2848" s="115" t="s">
        <v>2913</v>
      </c>
      <c r="C2848" s="6" t="s">
        <v>2887</v>
      </c>
      <c r="D2848" s="72">
        <v>4</v>
      </c>
      <c r="E2848" s="72"/>
      <c r="F2848" s="99">
        <f>TRUNC(D2848*E2848,2)</f>
        <v>0</v>
      </c>
      <c r="K2848" s="354"/>
    </row>
    <row r="2849" spans="1:14" ht="22.5" customHeight="1" outlineLevel="2">
      <c r="A2849" s="32"/>
      <c r="B2849" s="115"/>
      <c r="C2849" s="6"/>
      <c r="D2849" s="72"/>
      <c r="E2849" s="72"/>
      <c r="F2849" s="99"/>
      <c r="K2849" s="354"/>
    </row>
    <row r="2850" spans="1:14" ht="20.100000000000001" customHeight="1" outlineLevel="2">
      <c r="A2850" s="53" t="s">
        <v>2914</v>
      </c>
      <c r="B2850" s="304" t="s">
        <v>2869</v>
      </c>
      <c r="C2850" s="6"/>
      <c r="D2850" s="72"/>
      <c r="E2850" s="72"/>
      <c r="F2850" s="99"/>
      <c r="K2850" s="354"/>
    </row>
    <row r="2851" spans="1:14" ht="20.100000000000001" customHeight="1" outlineLevel="2">
      <c r="A2851" s="32" t="s">
        <v>2915</v>
      </c>
      <c r="B2851" s="115" t="s">
        <v>2916</v>
      </c>
      <c r="C2851" s="6" t="s">
        <v>2917</v>
      </c>
      <c r="D2851" s="72">
        <v>36</v>
      </c>
      <c r="E2851" s="72"/>
      <c r="F2851" s="99">
        <f>TRUNC(D2851*E2851,2)</f>
        <v>0</v>
      </c>
      <c r="K2851" s="354"/>
    </row>
    <row r="2852" spans="1:14" ht="20.100000000000001" customHeight="1" outlineLevel="2">
      <c r="A2852" s="32"/>
      <c r="B2852" s="115"/>
      <c r="C2852" s="6"/>
      <c r="D2852" s="72"/>
      <c r="E2852" s="72"/>
      <c r="F2852" s="99"/>
      <c r="K2852" s="354"/>
    </row>
    <row r="2853" spans="1:14" ht="20.100000000000001" customHeight="1" outlineLevel="2">
      <c r="A2853" s="53" t="s">
        <v>2918</v>
      </c>
      <c r="B2853" s="304" t="s">
        <v>1920</v>
      </c>
      <c r="C2853" s="6"/>
      <c r="D2853" s="72"/>
      <c r="E2853" s="72"/>
      <c r="F2853" s="99"/>
      <c r="K2853" s="354"/>
    </row>
    <row r="2854" spans="1:14" ht="20.100000000000001" customHeight="1" outlineLevel="2">
      <c r="A2854" s="32" t="s">
        <v>2919</v>
      </c>
      <c r="B2854" s="115" t="s">
        <v>2920</v>
      </c>
      <c r="C2854" s="6" t="s">
        <v>2875</v>
      </c>
      <c r="D2854" s="72">
        <v>80</v>
      </c>
      <c r="E2854" s="72"/>
      <c r="F2854" s="99">
        <f>TRUNC(D2854*E2854,2)</f>
        <v>0</v>
      </c>
      <c r="K2854" s="354"/>
    </row>
    <row r="2855" spans="1:14" ht="20.100000000000001" customHeight="1" outlineLevel="1">
      <c r="A2855" s="32"/>
      <c r="B2855" s="115"/>
      <c r="C2855" s="6"/>
      <c r="D2855" s="72"/>
      <c r="E2855" s="72"/>
      <c r="F2855" s="99"/>
      <c r="K2855" s="354"/>
    </row>
    <row r="2856" spans="1:14" ht="20.100000000000001" customHeight="1" outlineLevel="1">
      <c r="A2856" s="162" t="s">
        <v>3097</v>
      </c>
      <c r="B2856" s="273" t="s">
        <v>3098</v>
      </c>
      <c r="C2856" s="203"/>
      <c r="D2856" s="174"/>
      <c r="E2856" s="174"/>
      <c r="F2856" s="201">
        <f>SUBTOTAL(9,F2857:F2860)</f>
        <v>0</v>
      </c>
      <c r="G2856" s="487" t="s">
        <v>2761</v>
      </c>
      <c r="H2856" s="460">
        <f>+F2856</f>
        <v>0</v>
      </c>
      <c r="K2856" s="354"/>
    </row>
    <row r="2857" spans="1:14" ht="20.100000000000001" customHeight="1" outlineLevel="2">
      <c r="A2857" s="193" t="s">
        <v>3099</v>
      </c>
      <c r="B2857" s="257" t="s">
        <v>3098</v>
      </c>
      <c r="C2857" s="275"/>
      <c r="D2857" s="72"/>
      <c r="E2857" s="175"/>
      <c r="F2857" s="192"/>
      <c r="K2857" s="354"/>
    </row>
    <row r="2858" spans="1:14" ht="71.25" outlineLevel="2">
      <c r="A2858" s="150" t="s">
        <v>3100</v>
      </c>
      <c r="B2858" s="186" t="s">
        <v>5356</v>
      </c>
      <c r="C2858" s="152" t="s">
        <v>307</v>
      </c>
      <c r="D2858" s="75">
        <v>1</v>
      </c>
      <c r="E2858" s="175"/>
      <c r="F2858" s="181">
        <f>TRUNC(D2858*E2858,2)</f>
        <v>0</v>
      </c>
      <c r="K2858" s="488"/>
    </row>
    <row r="2859" spans="1:14" ht="71.25" outlineLevel="2">
      <c r="A2859" s="150" t="s">
        <v>3101</v>
      </c>
      <c r="B2859" s="151" t="s">
        <v>5357</v>
      </c>
      <c r="C2859" s="152" t="s">
        <v>307</v>
      </c>
      <c r="D2859" s="75">
        <v>1</v>
      </c>
      <c r="E2859" s="175"/>
      <c r="F2859" s="181">
        <f>TRUNC(D2859*E2859,2)</f>
        <v>0</v>
      </c>
      <c r="K2859" s="488"/>
    </row>
    <row r="2860" spans="1:14" ht="20.100000000000001" customHeight="1" outlineLevel="1">
      <c r="A2860" s="32"/>
      <c r="B2860" s="115"/>
      <c r="C2860" s="6"/>
      <c r="D2860" s="72"/>
      <c r="E2860" s="72"/>
      <c r="F2860" s="99"/>
      <c r="K2860" s="354"/>
    </row>
    <row r="2861" spans="1:14" ht="20.100000000000001" customHeight="1" outlineLevel="1">
      <c r="A2861" s="162" t="s">
        <v>3504</v>
      </c>
      <c r="B2861" s="273" t="s">
        <v>3587</v>
      </c>
      <c r="C2861" s="203"/>
      <c r="D2861" s="174"/>
      <c r="E2861" s="174"/>
      <c r="F2861" s="201">
        <f>SUBTOTAL(9,F2862:F2935)</f>
        <v>0</v>
      </c>
      <c r="G2861" s="487" t="s">
        <v>2761</v>
      </c>
      <c r="H2861" s="460">
        <f>+F2861</f>
        <v>0</v>
      </c>
      <c r="K2861" s="354"/>
    </row>
    <row r="2862" spans="1:14" s="490" customFormat="1" ht="20.100000000000001" customHeight="1" outlineLevel="2">
      <c r="A2862" s="188" t="s">
        <v>3505</v>
      </c>
      <c r="B2862" s="194" t="s">
        <v>3510</v>
      </c>
      <c r="C2862" s="278"/>
      <c r="D2862" s="191"/>
      <c r="E2862" s="191"/>
      <c r="F2862" s="192"/>
      <c r="G2862" s="489"/>
      <c r="K2862" s="354"/>
      <c r="M2862" s="564"/>
      <c r="N2862" s="564"/>
    </row>
    <row r="2863" spans="1:14" s="491" customFormat="1" ht="42.75" outlineLevel="2">
      <c r="A2863" s="165" t="s">
        <v>3506</v>
      </c>
      <c r="B2863" s="186" t="s">
        <v>4659</v>
      </c>
      <c r="C2863" s="280" t="s">
        <v>556</v>
      </c>
      <c r="D2863" s="175">
        <v>1</v>
      </c>
      <c r="E2863" s="175"/>
      <c r="F2863" s="181">
        <f t="shared" ref="F2863:F2883" si="82">TRUNC(E2863*D2863,2)</f>
        <v>0</v>
      </c>
      <c r="G2863" s="489"/>
      <c r="K2863" s="354"/>
      <c r="M2863" s="565"/>
      <c r="N2863" s="565"/>
    </row>
    <row r="2864" spans="1:14" s="490" customFormat="1" ht="42.75" outlineLevel="2">
      <c r="A2864" s="165" t="s">
        <v>3507</v>
      </c>
      <c r="B2864" s="186" t="s">
        <v>4660</v>
      </c>
      <c r="C2864" s="280" t="s">
        <v>556</v>
      </c>
      <c r="D2864" s="175">
        <v>1</v>
      </c>
      <c r="E2864" s="175"/>
      <c r="F2864" s="181">
        <f t="shared" si="82"/>
        <v>0</v>
      </c>
      <c r="G2864" s="489"/>
      <c r="K2864" s="354"/>
      <c r="M2864" s="564"/>
      <c r="N2864" s="564"/>
    </row>
    <row r="2865" spans="1:14" s="490" customFormat="1" ht="42.75" outlineLevel="2">
      <c r="A2865" s="165" t="s">
        <v>3508</v>
      </c>
      <c r="B2865" s="186" t="s">
        <v>4661</v>
      </c>
      <c r="C2865" s="280" t="s">
        <v>556</v>
      </c>
      <c r="D2865" s="175">
        <v>1</v>
      </c>
      <c r="E2865" s="175"/>
      <c r="F2865" s="181">
        <f t="shared" si="82"/>
        <v>0</v>
      </c>
      <c r="G2865" s="489"/>
      <c r="K2865" s="354"/>
      <c r="M2865" s="564"/>
      <c r="N2865" s="564"/>
    </row>
    <row r="2866" spans="1:14" s="490" customFormat="1" ht="42.75" outlineLevel="2">
      <c r="A2866" s="165" t="s">
        <v>5364</v>
      </c>
      <c r="B2866" s="186" t="s">
        <v>4662</v>
      </c>
      <c r="C2866" s="280" t="s">
        <v>556</v>
      </c>
      <c r="D2866" s="175">
        <v>1</v>
      </c>
      <c r="E2866" s="175"/>
      <c r="F2866" s="181">
        <f t="shared" si="82"/>
        <v>0</v>
      </c>
      <c r="G2866" s="489"/>
      <c r="K2866" s="354"/>
      <c r="M2866" s="564"/>
      <c r="N2866" s="564"/>
    </row>
    <row r="2867" spans="1:14" s="490" customFormat="1" ht="42.75" outlineLevel="2">
      <c r="A2867" s="165" t="s">
        <v>5365</v>
      </c>
      <c r="B2867" s="186" t="s">
        <v>4663</v>
      </c>
      <c r="C2867" s="280" t="s">
        <v>556</v>
      </c>
      <c r="D2867" s="175">
        <v>1</v>
      </c>
      <c r="E2867" s="175"/>
      <c r="F2867" s="181">
        <f t="shared" si="82"/>
        <v>0</v>
      </c>
      <c r="G2867" s="489"/>
      <c r="K2867" s="354"/>
      <c r="M2867" s="564"/>
      <c r="N2867" s="564"/>
    </row>
    <row r="2868" spans="1:14" s="490" customFormat="1" ht="42.75" outlineLevel="2">
      <c r="A2868" s="165" t="s">
        <v>5366</v>
      </c>
      <c r="B2868" s="186" t="s">
        <v>4664</v>
      </c>
      <c r="C2868" s="280" t="s">
        <v>556</v>
      </c>
      <c r="D2868" s="175">
        <v>1</v>
      </c>
      <c r="E2868" s="175"/>
      <c r="F2868" s="181">
        <f t="shared" si="82"/>
        <v>0</v>
      </c>
      <c r="G2868" s="489"/>
      <c r="K2868" s="354"/>
      <c r="M2868" s="564"/>
      <c r="N2868" s="564"/>
    </row>
    <row r="2869" spans="1:14" s="490" customFormat="1" ht="42.75" outlineLevel="2">
      <c r="A2869" s="165" t="s">
        <v>5367</v>
      </c>
      <c r="B2869" s="186" t="s">
        <v>4665</v>
      </c>
      <c r="C2869" s="280" t="s">
        <v>556</v>
      </c>
      <c r="D2869" s="175">
        <v>1</v>
      </c>
      <c r="E2869" s="175"/>
      <c r="F2869" s="181">
        <f t="shared" si="82"/>
        <v>0</v>
      </c>
      <c r="G2869" s="489"/>
      <c r="K2869" s="354"/>
      <c r="M2869" s="564"/>
      <c r="N2869" s="564"/>
    </row>
    <row r="2870" spans="1:14" s="490" customFormat="1" ht="20.100000000000001" customHeight="1" outlineLevel="2">
      <c r="A2870" s="188"/>
      <c r="B2870" s="257"/>
      <c r="C2870" s="278"/>
      <c r="D2870" s="191"/>
      <c r="E2870" s="191"/>
      <c r="F2870" s="192"/>
      <c r="G2870" s="489"/>
      <c r="K2870" s="354"/>
      <c r="M2870" s="564"/>
      <c r="N2870" s="564"/>
    </row>
    <row r="2871" spans="1:14" s="490" customFormat="1" ht="20.100000000000001" customHeight="1" outlineLevel="2">
      <c r="A2871" s="188" t="s">
        <v>3509</v>
      </c>
      <c r="B2871" s="409" t="s">
        <v>3514</v>
      </c>
      <c r="C2871" s="278"/>
      <c r="D2871" s="191"/>
      <c r="E2871" s="191"/>
      <c r="F2871" s="192"/>
      <c r="G2871" s="489"/>
      <c r="K2871" s="354"/>
      <c r="M2871" s="564"/>
      <c r="N2871" s="564"/>
    </row>
    <row r="2872" spans="1:14" s="490" customFormat="1" ht="57" outlineLevel="2">
      <c r="A2872" s="165" t="s">
        <v>3511</v>
      </c>
      <c r="B2872" s="186" t="s">
        <v>3516</v>
      </c>
      <c r="C2872" s="280" t="s">
        <v>307</v>
      </c>
      <c r="D2872" s="175">
        <v>86</v>
      </c>
      <c r="E2872" s="175"/>
      <c r="F2872" s="181">
        <f t="shared" si="82"/>
        <v>0</v>
      </c>
      <c r="G2872" s="489"/>
      <c r="K2872" s="354"/>
      <c r="M2872" s="564"/>
      <c r="N2872" s="564"/>
    </row>
    <row r="2873" spans="1:14" s="490" customFormat="1" ht="42.75" outlineLevel="2">
      <c r="A2873" s="165" t="s">
        <v>3512</v>
      </c>
      <c r="B2873" s="186" t="s">
        <v>3517</v>
      </c>
      <c r="C2873" s="280" t="s">
        <v>307</v>
      </c>
      <c r="D2873" s="175">
        <v>86</v>
      </c>
      <c r="E2873" s="175"/>
      <c r="F2873" s="181">
        <f t="shared" si="82"/>
        <v>0</v>
      </c>
      <c r="G2873" s="489"/>
      <c r="K2873" s="354"/>
      <c r="M2873" s="564"/>
      <c r="N2873" s="564"/>
    </row>
    <row r="2874" spans="1:14" s="490" customFormat="1" ht="15" outlineLevel="2">
      <c r="A2874" s="165"/>
      <c r="B2874" s="186"/>
      <c r="C2874" s="280"/>
      <c r="D2874" s="175"/>
      <c r="E2874" s="175"/>
      <c r="F2874" s="181"/>
      <c r="G2874" s="489"/>
      <c r="K2874" s="354"/>
      <c r="M2874" s="564"/>
      <c r="N2874" s="564"/>
    </row>
    <row r="2875" spans="1:14" s="490" customFormat="1" ht="20.100000000000001" customHeight="1" outlineLevel="2">
      <c r="A2875" s="188" t="s">
        <v>3513</v>
      </c>
      <c r="B2875" s="257" t="s">
        <v>3519</v>
      </c>
      <c r="C2875" s="278"/>
      <c r="D2875" s="191"/>
      <c r="E2875" s="191"/>
      <c r="F2875" s="192"/>
      <c r="G2875" s="489"/>
      <c r="K2875" s="354"/>
      <c r="M2875" s="564"/>
      <c r="N2875" s="564"/>
    </row>
    <row r="2876" spans="1:14" s="490" customFormat="1" ht="57" outlineLevel="2">
      <c r="A2876" s="182" t="s">
        <v>3515</v>
      </c>
      <c r="B2876" s="186" t="s">
        <v>5368</v>
      </c>
      <c r="C2876" s="280" t="s">
        <v>73</v>
      </c>
      <c r="D2876" s="183">
        <v>211.25</v>
      </c>
      <c r="E2876" s="175"/>
      <c r="F2876" s="185">
        <f>TRUNC(E2876*D2876,2)</f>
        <v>0</v>
      </c>
      <c r="G2876" s="489"/>
      <c r="K2876" s="354"/>
      <c r="M2876" s="564"/>
      <c r="N2876" s="564"/>
    </row>
    <row r="2877" spans="1:14" s="490" customFormat="1" ht="15" outlineLevel="2">
      <c r="A2877" s="165"/>
      <c r="B2877" s="186"/>
      <c r="C2877" s="280"/>
      <c r="D2877" s="175"/>
      <c r="E2877" s="175"/>
      <c r="F2877" s="181"/>
      <c r="G2877" s="489"/>
      <c r="K2877" s="354"/>
      <c r="M2877" s="564"/>
      <c r="N2877" s="564"/>
    </row>
    <row r="2878" spans="1:14" s="490" customFormat="1" ht="20.100000000000001" customHeight="1" outlineLevel="2">
      <c r="A2878" s="188" t="s">
        <v>3518</v>
      </c>
      <c r="B2878" s="257" t="s">
        <v>3523</v>
      </c>
      <c r="C2878" s="278"/>
      <c r="D2878" s="191"/>
      <c r="E2878" s="191"/>
      <c r="F2878" s="192"/>
      <c r="G2878" s="489"/>
      <c r="K2878" s="354"/>
      <c r="M2878" s="564"/>
      <c r="N2878" s="564"/>
    </row>
    <row r="2879" spans="1:14" s="490" customFormat="1" ht="57" outlineLevel="2">
      <c r="A2879" s="182" t="s">
        <v>3520</v>
      </c>
      <c r="B2879" s="186" t="s">
        <v>3525</v>
      </c>
      <c r="C2879" s="280" t="s">
        <v>73</v>
      </c>
      <c r="D2879" s="183">
        <v>17.5</v>
      </c>
      <c r="E2879" s="175"/>
      <c r="F2879" s="185">
        <f t="shared" si="82"/>
        <v>0</v>
      </c>
      <c r="G2879" s="489"/>
      <c r="K2879" s="354"/>
      <c r="M2879" s="564"/>
      <c r="N2879" s="564"/>
    </row>
    <row r="2880" spans="1:14" s="490" customFormat="1" ht="57" outlineLevel="2">
      <c r="A2880" s="182" t="s">
        <v>3521</v>
      </c>
      <c r="B2880" s="186" t="s">
        <v>5369</v>
      </c>
      <c r="C2880" s="280" t="s">
        <v>73</v>
      </c>
      <c r="D2880" s="183">
        <v>146.6</v>
      </c>
      <c r="E2880" s="175"/>
      <c r="F2880" s="185">
        <f t="shared" si="82"/>
        <v>0</v>
      </c>
      <c r="G2880" s="489"/>
      <c r="K2880" s="354"/>
      <c r="M2880" s="564"/>
      <c r="N2880" s="564"/>
    </row>
    <row r="2881" spans="1:14" s="490" customFormat="1" ht="15" outlineLevel="2">
      <c r="A2881" s="182"/>
      <c r="B2881" s="186"/>
      <c r="C2881" s="280"/>
      <c r="D2881" s="183"/>
      <c r="E2881" s="184"/>
      <c r="F2881" s="185"/>
      <c r="G2881" s="489"/>
      <c r="K2881" s="354"/>
      <c r="M2881" s="564"/>
      <c r="N2881" s="564"/>
    </row>
    <row r="2882" spans="1:14" s="490" customFormat="1" ht="28.5" customHeight="1" outlineLevel="2">
      <c r="A2882" s="523" t="s">
        <v>3522</v>
      </c>
      <c r="B2882" s="524" t="s">
        <v>3527</v>
      </c>
      <c r="C2882" s="525"/>
      <c r="D2882" s="526"/>
      <c r="E2882" s="527"/>
      <c r="F2882" s="528"/>
      <c r="G2882" s="489"/>
      <c r="K2882" s="354"/>
      <c r="M2882" s="564"/>
      <c r="N2882" s="564"/>
    </row>
    <row r="2883" spans="1:14" s="490" customFormat="1" ht="57" outlineLevel="2">
      <c r="A2883" s="182" t="s">
        <v>3524</v>
      </c>
      <c r="B2883" s="186" t="s">
        <v>3529</v>
      </c>
      <c r="C2883" s="280" t="s">
        <v>307</v>
      </c>
      <c r="D2883" s="183">
        <v>4</v>
      </c>
      <c r="E2883" s="175"/>
      <c r="F2883" s="185">
        <f t="shared" si="82"/>
        <v>0</v>
      </c>
      <c r="G2883" s="489"/>
      <c r="K2883" s="354"/>
      <c r="M2883" s="564"/>
      <c r="N2883" s="564"/>
    </row>
    <row r="2884" spans="1:14" s="490" customFormat="1" ht="20.100000000000001" customHeight="1" outlineLevel="2">
      <c r="A2884" s="165"/>
      <c r="B2884" s="286"/>
      <c r="C2884" s="280"/>
      <c r="D2884" s="175"/>
      <c r="E2884" s="175"/>
      <c r="F2884" s="181"/>
      <c r="G2884" s="489"/>
      <c r="K2884" s="354"/>
      <c r="M2884" s="564"/>
      <c r="N2884" s="564"/>
    </row>
    <row r="2885" spans="1:14" s="490" customFormat="1" ht="20.100000000000001" customHeight="1" outlineLevel="2">
      <c r="A2885" s="188" t="s">
        <v>3526</v>
      </c>
      <c r="B2885" s="194" t="s">
        <v>3531</v>
      </c>
      <c r="C2885" s="278"/>
      <c r="D2885" s="529"/>
      <c r="E2885" s="191"/>
      <c r="F2885" s="192"/>
      <c r="G2885" s="489"/>
      <c r="K2885" s="354"/>
      <c r="M2885" s="564"/>
      <c r="N2885" s="564"/>
    </row>
    <row r="2886" spans="1:14" s="491" customFormat="1" ht="80.25" customHeight="1" outlineLevel="2">
      <c r="A2886" s="150" t="s">
        <v>3528</v>
      </c>
      <c r="B2886" s="151" t="s">
        <v>5370</v>
      </c>
      <c r="C2886" s="280" t="s">
        <v>73</v>
      </c>
      <c r="D2886" s="530">
        <v>49.1</v>
      </c>
      <c r="E2886" s="175"/>
      <c r="F2886" s="181">
        <f>TRUNC(E2886*D2886,2)</f>
        <v>0</v>
      </c>
      <c r="G2886" s="492"/>
      <c r="K2886" s="354"/>
      <c r="M2886" s="565"/>
      <c r="N2886" s="565"/>
    </row>
    <row r="2887" spans="1:14" s="491" customFormat="1" ht="20.100000000000001" customHeight="1" outlineLevel="2">
      <c r="A2887" s="438"/>
      <c r="B2887" s="531"/>
      <c r="C2887" s="532"/>
      <c r="D2887" s="533"/>
      <c r="E2887" s="533"/>
      <c r="F2887" s="534"/>
      <c r="G2887" s="492"/>
      <c r="K2887" s="354"/>
      <c r="M2887" s="565"/>
      <c r="N2887" s="565"/>
    </row>
    <row r="2888" spans="1:14" s="491" customFormat="1" ht="20.100000000000001" customHeight="1" outlineLevel="2">
      <c r="A2888" s="535" t="s">
        <v>3530</v>
      </c>
      <c r="B2888" s="274" t="s">
        <v>3534</v>
      </c>
      <c r="C2888" s="532"/>
      <c r="D2888" s="533"/>
      <c r="E2888" s="533"/>
      <c r="F2888" s="536"/>
      <c r="G2888" s="492"/>
      <c r="K2888" s="354"/>
      <c r="M2888" s="565"/>
      <c r="N2888" s="565"/>
    </row>
    <row r="2889" spans="1:14" s="491" customFormat="1" ht="57" outlineLevel="2">
      <c r="A2889" s="150" t="s">
        <v>3532</v>
      </c>
      <c r="B2889" s="286" t="s">
        <v>3536</v>
      </c>
      <c r="C2889" s="280" t="s">
        <v>307</v>
      </c>
      <c r="D2889" s="537">
        <v>4</v>
      </c>
      <c r="E2889" s="175"/>
      <c r="F2889" s="538">
        <f>TRUNC(E2889*D2889,2)</f>
        <v>0</v>
      </c>
      <c r="G2889" s="492"/>
      <c r="K2889" s="354"/>
      <c r="M2889" s="565"/>
      <c r="N2889" s="565"/>
    </row>
    <row r="2890" spans="1:14" s="491" customFormat="1" ht="20.100000000000001" customHeight="1" outlineLevel="2">
      <c r="A2890" s="150"/>
      <c r="B2890" s="286"/>
      <c r="C2890" s="539"/>
      <c r="D2890" s="540"/>
      <c r="E2890" s="541"/>
      <c r="F2890" s="538"/>
      <c r="G2890" s="492"/>
      <c r="K2890" s="354"/>
      <c r="M2890" s="565"/>
      <c r="N2890" s="565"/>
    </row>
    <row r="2891" spans="1:14" s="494" customFormat="1" ht="20.100000000000001" customHeight="1" outlineLevel="2">
      <c r="A2891" s="193" t="s">
        <v>3533</v>
      </c>
      <c r="B2891" s="419" t="s">
        <v>3538</v>
      </c>
      <c r="C2891" s="542"/>
      <c r="D2891" s="194"/>
      <c r="E2891" s="543"/>
      <c r="F2891" s="544"/>
      <c r="G2891" s="493"/>
      <c r="K2891" s="354"/>
      <c r="M2891" s="566"/>
      <c r="N2891" s="566"/>
    </row>
    <row r="2892" spans="1:14" s="491" customFormat="1" ht="57" outlineLevel="2">
      <c r="A2892" s="150" t="s">
        <v>3535</v>
      </c>
      <c r="B2892" s="286" t="s">
        <v>3540</v>
      </c>
      <c r="C2892" s="280" t="s">
        <v>307</v>
      </c>
      <c r="D2892" s="537">
        <v>5</v>
      </c>
      <c r="E2892" s="175"/>
      <c r="F2892" s="538">
        <f>TRUNC(E2892*D2892,2)</f>
        <v>0</v>
      </c>
      <c r="G2892" s="492"/>
      <c r="K2892" s="354"/>
      <c r="M2892" s="565"/>
      <c r="N2892" s="565"/>
    </row>
    <row r="2893" spans="1:14" s="491" customFormat="1" ht="57" outlineLevel="2">
      <c r="A2893" s="150" t="s">
        <v>5371</v>
      </c>
      <c r="B2893" s="286" t="s">
        <v>3541</v>
      </c>
      <c r="C2893" s="280" t="s">
        <v>307</v>
      </c>
      <c r="D2893" s="537">
        <v>4</v>
      </c>
      <c r="E2893" s="175"/>
      <c r="F2893" s="538">
        <f>TRUNC(E2893*D2893,2)</f>
        <v>0</v>
      </c>
      <c r="G2893" s="492"/>
      <c r="K2893" s="354"/>
      <c r="M2893" s="565"/>
      <c r="N2893" s="565"/>
    </row>
    <row r="2894" spans="1:14" s="491" customFormat="1" ht="20.100000000000001" customHeight="1" outlineLevel="2">
      <c r="A2894" s="150"/>
      <c r="B2894" s="286"/>
      <c r="C2894" s="539"/>
      <c r="D2894" s="540"/>
      <c r="E2894" s="541"/>
      <c r="F2894" s="538"/>
      <c r="G2894" s="492"/>
      <c r="K2894" s="354"/>
      <c r="M2894" s="565"/>
      <c r="N2894" s="565"/>
    </row>
    <row r="2895" spans="1:14" s="491" customFormat="1" ht="20.100000000000001" customHeight="1" outlineLevel="2">
      <c r="A2895" s="193" t="s">
        <v>3537</v>
      </c>
      <c r="B2895" s="419" t="s">
        <v>3543</v>
      </c>
      <c r="C2895" s="542"/>
      <c r="D2895" s="194"/>
      <c r="E2895" s="543"/>
      <c r="F2895" s="544"/>
      <c r="G2895" s="493"/>
      <c r="K2895" s="354"/>
      <c r="M2895" s="565"/>
      <c r="N2895" s="565"/>
    </row>
    <row r="2896" spans="1:14" s="491" customFormat="1" ht="71.25" outlineLevel="2">
      <c r="A2896" s="150" t="s">
        <v>3539</v>
      </c>
      <c r="B2896" s="286" t="s">
        <v>5372</v>
      </c>
      <c r="C2896" s="280" t="s">
        <v>73</v>
      </c>
      <c r="D2896" s="537">
        <v>146</v>
      </c>
      <c r="E2896" s="175"/>
      <c r="F2896" s="538">
        <f>TRUNC(E2896*D2896,2)</f>
        <v>0</v>
      </c>
      <c r="G2896" s="492"/>
      <c r="K2896" s="354"/>
      <c r="M2896" s="565"/>
      <c r="N2896" s="565"/>
    </row>
    <row r="2897" spans="1:14" s="491" customFormat="1" ht="20.100000000000001" customHeight="1" outlineLevel="2">
      <c r="A2897" s="150"/>
      <c r="B2897" s="286"/>
      <c r="C2897" s="539"/>
      <c r="D2897" s="540"/>
      <c r="E2897" s="541"/>
      <c r="F2897" s="538"/>
      <c r="G2897" s="492"/>
      <c r="K2897" s="354"/>
      <c r="M2897" s="565"/>
      <c r="N2897" s="565"/>
    </row>
    <row r="2898" spans="1:14" s="491" customFormat="1" ht="20.100000000000001" customHeight="1" outlineLevel="2">
      <c r="A2898" s="193" t="s">
        <v>3542</v>
      </c>
      <c r="B2898" s="419" t="s">
        <v>3546</v>
      </c>
      <c r="C2898" s="542"/>
      <c r="D2898" s="194"/>
      <c r="E2898" s="543"/>
      <c r="F2898" s="544"/>
      <c r="G2898" s="492"/>
      <c r="K2898" s="354"/>
      <c r="M2898" s="565"/>
      <c r="N2898" s="565"/>
    </row>
    <row r="2899" spans="1:14" s="491" customFormat="1" ht="85.5" outlineLevel="2">
      <c r="A2899" s="150" t="s">
        <v>3544</v>
      </c>
      <c r="B2899" s="286" t="s">
        <v>5373</v>
      </c>
      <c r="C2899" s="280" t="s">
        <v>73</v>
      </c>
      <c r="D2899" s="537">
        <v>682</v>
      </c>
      <c r="E2899" s="175"/>
      <c r="F2899" s="538">
        <f>TRUNC(E2899*D2899,2)</f>
        <v>0</v>
      </c>
      <c r="G2899" s="492"/>
      <c r="K2899" s="354"/>
      <c r="M2899" s="565"/>
      <c r="N2899" s="565"/>
    </row>
    <row r="2900" spans="1:14" s="491" customFormat="1" ht="15" outlineLevel="2">
      <c r="A2900" s="150"/>
      <c r="B2900" s="286"/>
      <c r="C2900" s="539"/>
      <c r="D2900" s="540"/>
      <c r="E2900" s="541"/>
      <c r="F2900" s="538"/>
      <c r="G2900" s="492"/>
      <c r="K2900" s="354"/>
      <c r="M2900" s="565"/>
      <c r="N2900" s="565"/>
    </row>
    <row r="2901" spans="1:14" s="491" customFormat="1" ht="20.100000000000001" customHeight="1" outlineLevel="2">
      <c r="A2901" s="193" t="s">
        <v>3545</v>
      </c>
      <c r="B2901" s="419" t="s">
        <v>3549</v>
      </c>
      <c r="C2901" s="542"/>
      <c r="D2901" s="194"/>
      <c r="E2901" s="543"/>
      <c r="F2901" s="544"/>
      <c r="G2901" s="492"/>
      <c r="K2901" s="354"/>
      <c r="M2901" s="565"/>
      <c r="N2901" s="565"/>
    </row>
    <row r="2902" spans="1:14" s="491" customFormat="1" ht="71.25" outlineLevel="2">
      <c r="A2902" s="150" t="s">
        <v>3547</v>
      </c>
      <c r="B2902" s="286" t="s">
        <v>3551</v>
      </c>
      <c r="C2902" s="280" t="s">
        <v>307</v>
      </c>
      <c r="D2902" s="537">
        <v>2</v>
      </c>
      <c r="E2902" s="175"/>
      <c r="F2902" s="538">
        <f>TRUNC(E2902*D2902,2)</f>
        <v>0</v>
      </c>
      <c r="G2902" s="492"/>
      <c r="K2902" s="354"/>
      <c r="M2902" s="565"/>
      <c r="N2902" s="565"/>
    </row>
    <row r="2903" spans="1:14" s="491" customFormat="1" ht="20.100000000000001" customHeight="1" outlineLevel="2">
      <c r="A2903" s="438"/>
      <c r="B2903" s="545"/>
      <c r="C2903" s="546"/>
      <c r="D2903" s="547"/>
      <c r="E2903" s="175"/>
      <c r="F2903" s="548"/>
      <c r="G2903" s="492"/>
      <c r="K2903" s="354"/>
      <c r="M2903" s="565"/>
      <c r="N2903" s="565"/>
    </row>
    <row r="2904" spans="1:14" s="491" customFormat="1" ht="20.100000000000001" customHeight="1" outlineLevel="2">
      <c r="A2904" s="193" t="s">
        <v>3548</v>
      </c>
      <c r="B2904" s="194" t="s">
        <v>3553</v>
      </c>
      <c r="C2904" s="542"/>
      <c r="D2904" s="194"/>
      <c r="E2904" s="175"/>
      <c r="F2904" s="544"/>
      <c r="G2904" s="492"/>
      <c r="K2904" s="354"/>
      <c r="M2904" s="565"/>
      <c r="N2904" s="565"/>
    </row>
    <row r="2905" spans="1:14" s="491" customFormat="1" ht="42.75" outlineLevel="2">
      <c r="A2905" s="150" t="s">
        <v>3550</v>
      </c>
      <c r="B2905" s="286" t="s">
        <v>3555</v>
      </c>
      <c r="C2905" s="280" t="s">
        <v>307</v>
      </c>
      <c r="D2905" s="537">
        <v>4</v>
      </c>
      <c r="E2905" s="175"/>
      <c r="F2905" s="538">
        <f>TRUNC(E2905*D2905,2)</f>
        <v>0</v>
      </c>
      <c r="G2905" s="492"/>
      <c r="K2905" s="354"/>
      <c r="M2905" s="565"/>
      <c r="N2905" s="565"/>
    </row>
    <row r="2906" spans="1:14" s="491" customFormat="1" ht="20.100000000000001" customHeight="1" outlineLevel="2">
      <c r="A2906" s="150" t="s">
        <v>5374</v>
      </c>
      <c r="B2906" s="286" t="s">
        <v>3556</v>
      </c>
      <c r="C2906" s="280" t="s">
        <v>307</v>
      </c>
      <c r="D2906" s="537">
        <v>4</v>
      </c>
      <c r="E2906" s="175"/>
      <c r="F2906" s="538">
        <f>TRUNC(E2906*D2906,2)</f>
        <v>0</v>
      </c>
      <c r="G2906" s="492"/>
      <c r="K2906" s="354"/>
      <c r="M2906" s="565"/>
      <c r="N2906" s="565"/>
    </row>
    <row r="2907" spans="1:14" s="491" customFormat="1" ht="71.25" outlineLevel="2">
      <c r="A2907" s="150" t="s">
        <v>5375</v>
      </c>
      <c r="B2907" s="286" t="s">
        <v>3557</v>
      </c>
      <c r="C2907" s="280" t="s">
        <v>307</v>
      </c>
      <c r="D2907" s="537">
        <v>4</v>
      </c>
      <c r="E2907" s="175"/>
      <c r="F2907" s="538">
        <f>TRUNC(E2907*D2907,2)</f>
        <v>0</v>
      </c>
      <c r="G2907" s="492"/>
      <c r="K2907" s="354"/>
      <c r="M2907" s="565"/>
      <c r="N2907" s="565"/>
    </row>
    <row r="2908" spans="1:14" s="491" customFormat="1" ht="20.100000000000001" customHeight="1" outlineLevel="2">
      <c r="A2908" s="150"/>
      <c r="B2908" s="286"/>
      <c r="C2908" s="539"/>
      <c r="D2908" s="540"/>
      <c r="E2908" s="175"/>
      <c r="F2908" s="538"/>
      <c r="G2908" s="492"/>
      <c r="K2908" s="354"/>
      <c r="M2908" s="565"/>
      <c r="N2908" s="565"/>
    </row>
    <row r="2909" spans="1:14" s="491" customFormat="1" ht="20.100000000000001" customHeight="1" outlineLevel="2">
      <c r="A2909" s="193" t="s">
        <v>3552</v>
      </c>
      <c r="B2909" s="419" t="s">
        <v>3559</v>
      </c>
      <c r="C2909" s="542"/>
      <c r="D2909" s="194"/>
      <c r="E2909" s="175"/>
      <c r="F2909" s="544"/>
      <c r="G2909" s="492"/>
      <c r="K2909" s="354"/>
      <c r="M2909" s="565"/>
      <c r="N2909" s="565"/>
    </row>
    <row r="2910" spans="1:14" s="491" customFormat="1" ht="57" outlineLevel="2">
      <c r="A2910" s="150" t="s">
        <v>3554</v>
      </c>
      <c r="B2910" s="286" t="s">
        <v>3561</v>
      </c>
      <c r="C2910" s="539" t="s">
        <v>556</v>
      </c>
      <c r="D2910" s="537">
        <v>1</v>
      </c>
      <c r="E2910" s="175"/>
      <c r="F2910" s="538">
        <f>TRUNC(E2910*D2910,2)</f>
        <v>0</v>
      </c>
      <c r="G2910" s="492"/>
      <c r="K2910" s="354"/>
      <c r="M2910" s="565"/>
      <c r="N2910" s="565"/>
    </row>
    <row r="2911" spans="1:14" s="491" customFormat="1" ht="20.100000000000001" customHeight="1" outlineLevel="2">
      <c r="A2911" s="150"/>
      <c r="B2911" s="286"/>
      <c r="C2911" s="539"/>
      <c r="D2911" s="540"/>
      <c r="E2911" s="175"/>
      <c r="F2911" s="538"/>
      <c r="G2911" s="492"/>
      <c r="K2911" s="354"/>
      <c r="M2911" s="565"/>
      <c r="N2911" s="565"/>
    </row>
    <row r="2912" spans="1:14" s="491" customFormat="1" ht="20.100000000000001" customHeight="1" outlineLevel="2">
      <c r="A2912" s="193" t="s">
        <v>3558</v>
      </c>
      <c r="B2912" s="419" t="s">
        <v>3563</v>
      </c>
      <c r="C2912" s="542"/>
      <c r="D2912" s="194"/>
      <c r="E2912" s="175"/>
      <c r="F2912" s="544"/>
      <c r="G2912" s="492"/>
      <c r="K2912" s="354"/>
      <c r="M2912" s="565"/>
      <c r="N2912" s="565"/>
    </row>
    <row r="2913" spans="1:14" s="491" customFormat="1" ht="57" outlineLevel="2">
      <c r="A2913" s="150" t="s">
        <v>3560</v>
      </c>
      <c r="B2913" s="286" t="s">
        <v>3565</v>
      </c>
      <c r="C2913" s="539" t="s">
        <v>307</v>
      </c>
      <c r="D2913" s="537">
        <v>7</v>
      </c>
      <c r="E2913" s="175"/>
      <c r="F2913" s="538">
        <f>TRUNC(E2913*D2913,2)</f>
        <v>0</v>
      </c>
      <c r="G2913" s="492"/>
      <c r="K2913" s="354"/>
      <c r="M2913" s="565"/>
      <c r="N2913" s="565"/>
    </row>
    <row r="2914" spans="1:14" s="491" customFormat="1" ht="20.100000000000001" customHeight="1" outlineLevel="2">
      <c r="A2914" s="150"/>
      <c r="B2914" s="286"/>
      <c r="C2914" s="539"/>
      <c r="D2914" s="540"/>
      <c r="E2914" s="541"/>
      <c r="F2914" s="538"/>
      <c r="G2914" s="492"/>
      <c r="K2914" s="354"/>
      <c r="M2914" s="565"/>
      <c r="N2914" s="565"/>
    </row>
    <row r="2915" spans="1:14" s="491" customFormat="1" ht="20.100000000000001" customHeight="1" outlineLevel="2">
      <c r="A2915" s="193" t="s">
        <v>3562</v>
      </c>
      <c r="B2915" s="194" t="s">
        <v>3567</v>
      </c>
      <c r="C2915" s="542"/>
      <c r="D2915" s="194"/>
      <c r="E2915" s="543"/>
      <c r="F2915" s="544"/>
      <c r="G2915" s="492"/>
      <c r="K2915" s="354"/>
      <c r="M2915" s="565"/>
      <c r="N2915" s="565"/>
    </row>
    <row r="2916" spans="1:14" s="491" customFormat="1" ht="91.5" customHeight="1" outlineLevel="2">
      <c r="A2916" s="150" t="s">
        <v>3564</v>
      </c>
      <c r="B2916" s="286" t="s">
        <v>3569</v>
      </c>
      <c r="C2916" s="539" t="s">
        <v>556</v>
      </c>
      <c r="D2916" s="537">
        <v>1</v>
      </c>
      <c r="E2916" s="175"/>
      <c r="F2916" s="538">
        <f>TRUNC(E2916*D2916,2)</f>
        <v>0</v>
      </c>
      <c r="G2916" s="492"/>
      <c r="K2916" s="354"/>
      <c r="M2916" s="565"/>
      <c r="N2916" s="565"/>
    </row>
    <row r="2917" spans="1:14" s="491" customFormat="1" ht="20.100000000000001" customHeight="1" outlineLevel="2">
      <c r="A2917" s="150"/>
      <c r="B2917" s="286"/>
      <c r="C2917" s="539"/>
      <c r="D2917" s="540"/>
      <c r="E2917" s="175"/>
      <c r="F2917" s="538"/>
      <c r="G2917" s="492"/>
      <c r="K2917" s="354"/>
      <c r="M2917" s="565"/>
      <c r="N2917" s="565"/>
    </row>
    <row r="2918" spans="1:14" s="491" customFormat="1" ht="20.100000000000001" customHeight="1" outlineLevel="2">
      <c r="A2918" s="193" t="s">
        <v>3566</v>
      </c>
      <c r="B2918" s="419" t="s">
        <v>3571</v>
      </c>
      <c r="C2918" s="542"/>
      <c r="D2918" s="194"/>
      <c r="E2918" s="175"/>
      <c r="F2918" s="544"/>
      <c r="G2918" s="492"/>
      <c r="K2918" s="354"/>
      <c r="M2918" s="565"/>
      <c r="N2918" s="565"/>
    </row>
    <row r="2919" spans="1:14" s="491" customFormat="1" ht="42.75" outlineLevel="2">
      <c r="A2919" s="150" t="s">
        <v>3568</v>
      </c>
      <c r="B2919" s="286" t="s">
        <v>3573</v>
      </c>
      <c r="C2919" s="539" t="s">
        <v>556</v>
      </c>
      <c r="D2919" s="537">
        <v>1</v>
      </c>
      <c r="E2919" s="175"/>
      <c r="F2919" s="538">
        <f>TRUNC(E2919*D2919,2)</f>
        <v>0</v>
      </c>
      <c r="G2919" s="492"/>
      <c r="K2919" s="354"/>
      <c r="M2919" s="565"/>
      <c r="N2919" s="565"/>
    </row>
    <row r="2920" spans="1:14" s="491" customFormat="1" ht="20.100000000000001" customHeight="1" outlineLevel="2">
      <c r="A2920" s="150"/>
      <c r="B2920" s="286"/>
      <c r="C2920" s="539"/>
      <c r="D2920" s="540"/>
      <c r="E2920" s="175"/>
      <c r="F2920" s="538"/>
      <c r="G2920" s="492"/>
      <c r="K2920" s="354"/>
      <c r="M2920" s="565"/>
      <c r="N2920" s="565"/>
    </row>
    <row r="2921" spans="1:14" s="491" customFormat="1" ht="20.100000000000001" customHeight="1" outlineLevel="2">
      <c r="A2921" s="193" t="s">
        <v>3570</v>
      </c>
      <c r="B2921" s="419" t="s">
        <v>3261</v>
      </c>
      <c r="C2921" s="542"/>
      <c r="D2921" s="194"/>
      <c r="E2921" s="175"/>
      <c r="F2921" s="544"/>
      <c r="G2921" s="492"/>
      <c r="K2921" s="354"/>
      <c r="M2921" s="565"/>
      <c r="N2921" s="565"/>
    </row>
    <row r="2922" spans="1:14" s="491" customFormat="1" ht="28.5" outlineLevel="2">
      <c r="A2922" s="150" t="s">
        <v>3572</v>
      </c>
      <c r="B2922" s="286" t="s">
        <v>3576</v>
      </c>
      <c r="C2922" s="539" t="s">
        <v>556</v>
      </c>
      <c r="D2922" s="537">
        <v>1</v>
      </c>
      <c r="E2922" s="175"/>
      <c r="F2922" s="538">
        <f>TRUNC(E2922*D2922,2)</f>
        <v>0</v>
      </c>
      <c r="G2922" s="492"/>
      <c r="K2922" s="354"/>
      <c r="M2922" s="565"/>
      <c r="N2922" s="565"/>
    </row>
    <row r="2923" spans="1:14" s="491" customFormat="1" ht="20.100000000000001" customHeight="1" outlineLevel="2">
      <c r="A2923" s="150"/>
      <c r="B2923" s="286"/>
      <c r="C2923" s="539"/>
      <c r="D2923" s="540"/>
      <c r="E2923" s="175"/>
      <c r="F2923" s="538"/>
      <c r="G2923" s="492"/>
      <c r="K2923" s="354"/>
      <c r="M2923" s="565"/>
      <c r="N2923" s="565"/>
    </row>
    <row r="2924" spans="1:14" s="491" customFormat="1" ht="20.100000000000001" customHeight="1" outlineLevel="2">
      <c r="A2924" s="193" t="s">
        <v>3574</v>
      </c>
      <c r="B2924" s="419" t="s">
        <v>3262</v>
      </c>
      <c r="C2924" s="542"/>
      <c r="D2924" s="194"/>
      <c r="E2924" s="175"/>
      <c r="F2924" s="544"/>
      <c r="G2924" s="492"/>
      <c r="K2924" s="354"/>
      <c r="M2924" s="565"/>
      <c r="N2924" s="565"/>
    </row>
    <row r="2925" spans="1:14" s="491" customFormat="1" ht="28.5" outlineLevel="2">
      <c r="A2925" s="150" t="s">
        <v>3575</v>
      </c>
      <c r="B2925" s="286" t="s">
        <v>3579</v>
      </c>
      <c r="C2925" s="539" t="s">
        <v>556</v>
      </c>
      <c r="D2925" s="537">
        <v>1</v>
      </c>
      <c r="E2925" s="175"/>
      <c r="F2925" s="538">
        <f>TRUNC(E2925*D2925,2)</f>
        <v>0</v>
      </c>
      <c r="G2925" s="492"/>
      <c r="K2925" s="354"/>
      <c r="M2925" s="565"/>
      <c r="N2925" s="565"/>
    </row>
    <row r="2926" spans="1:14" s="491" customFormat="1" ht="20.100000000000001" customHeight="1" outlineLevel="2">
      <c r="A2926" s="438"/>
      <c r="B2926" s="545"/>
      <c r="C2926" s="546"/>
      <c r="D2926" s="547"/>
      <c r="E2926" s="175"/>
      <c r="F2926" s="548"/>
      <c r="G2926" s="492"/>
      <c r="K2926" s="354"/>
      <c r="M2926" s="565"/>
      <c r="N2926" s="565"/>
    </row>
    <row r="2927" spans="1:14" s="491" customFormat="1" ht="20.100000000000001" customHeight="1" outlineLevel="2">
      <c r="A2927" s="193" t="s">
        <v>3577</v>
      </c>
      <c r="B2927" s="419" t="s">
        <v>2869</v>
      </c>
      <c r="C2927" s="542"/>
      <c r="D2927" s="194"/>
      <c r="E2927" s="175"/>
      <c r="F2927" s="544"/>
      <c r="G2927" s="492"/>
      <c r="K2927" s="354"/>
      <c r="M2927" s="565"/>
      <c r="N2927" s="565"/>
    </row>
    <row r="2928" spans="1:14" s="491" customFormat="1" ht="20.100000000000001" customHeight="1" outlineLevel="2">
      <c r="A2928" s="150" t="s">
        <v>3578</v>
      </c>
      <c r="B2928" s="286" t="s">
        <v>3582</v>
      </c>
      <c r="C2928" s="539" t="s">
        <v>410</v>
      </c>
      <c r="D2928" s="537">
        <v>36</v>
      </c>
      <c r="E2928" s="175"/>
      <c r="F2928" s="538">
        <f>TRUNC(E2928*D2928,2)</f>
        <v>0</v>
      </c>
      <c r="G2928" s="492"/>
      <c r="K2928" s="354"/>
      <c r="M2928" s="565"/>
      <c r="N2928" s="565"/>
    </row>
    <row r="2929" spans="1:14" s="491" customFormat="1" ht="20.100000000000001" customHeight="1" outlineLevel="2">
      <c r="A2929" s="150"/>
      <c r="B2929" s="286"/>
      <c r="C2929" s="539"/>
      <c r="D2929" s="540"/>
      <c r="E2929" s="175"/>
      <c r="F2929" s="538"/>
      <c r="G2929" s="492"/>
      <c r="K2929" s="354"/>
      <c r="M2929" s="565"/>
      <c r="N2929" s="565"/>
    </row>
    <row r="2930" spans="1:14" s="491" customFormat="1" ht="20.100000000000001" customHeight="1" outlineLevel="2">
      <c r="A2930" s="193" t="s">
        <v>3580</v>
      </c>
      <c r="B2930" s="419" t="s">
        <v>3263</v>
      </c>
      <c r="C2930" s="542"/>
      <c r="D2930" s="194"/>
      <c r="E2930" s="175"/>
      <c r="F2930" s="544"/>
      <c r="G2930" s="492"/>
      <c r="K2930" s="354"/>
      <c r="M2930" s="565"/>
      <c r="N2930" s="565"/>
    </row>
    <row r="2931" spans="1:14" s="491" customFormat="1" ht="20.100000000000001" customHeight="1" outlineLevel="2">
      <c r="A2931" s="150" t="s">
        <v>3581</v>
      </c>
      <c r="B2931" s="286" t="s">
        <v>3102</v>
      </c>
      <c r="C2931" s="539" t="s">
        <v>556</v>
      </c>
      <c r="D2931" s="537">
        <v>1</v>
      </c>
      <c r="E2931" s="175"/>
      <c r="F2931" s="538">
        <f>TRUNC(E2931*D2931,2)</f>
        <v>0</v>
      </c>
      <c r="G2931" s="492"/>
      <c r="K2931" s="354"/>
      <c r="M2931" s="565"/>
      <c r="N2931" s="565"/>
    </row>
    <row r="2932" spans="1:14" s="491" customFormat="1" ht="20.100000000000001" customHeight="1" outlineLevel="2">
      <c r="A2932" s="150"/>
      <c r="B2932" s="286"/>
      <c r="C2932" s="539"/>
      <c r="D2932" s="540"/>
      <c r="E2932" s="175"/>
      <c r="F2932" s="538"/>
      <c r="G2932" s="492"/>
      <c r="K2932" s="354"/>
      <c r="M2932" s="565"/>
      <c r="N2932" s="565"/>
    </row>
    <row r="2933" spans="1:14" s="491" customFormat="1" ht="20.100000000000001" customHeight="1" outlineLevel="2">
      <c r="A2933" s="193" t="s">
        <v>3583</v>
      </c>
      <c r="B2933" s="419" t="s">
        <v>3264</v>
      </c>
      <c r="C2933" s="542"/>
      <c r="D2933" s="194"/>
      <c r="E2933" s="175"/>
      <c r="F2933" s="544"/>
      <c r="G2933" s="492"/>
      <c r="K2933" s="354"/>
      <c r="M2933" s="565"/>
      <c r="N2933" s="565"/>
    </row>
    <row r="2934" spans="1:14" s="491" customFormat="1" ht="28.5" outlineLevel="2">
      <c r="A2934" s="150" t="s">
        <v>3584</v>
      </c>
      <c r="B2934" s="286" t="s">
        <v>3585</v>
      </c>
      <c r="C2934" s="539" t="s">
        <v>556</v>
      </c>
      <c r="D2934" s="537">
        <v>1</v>
      </c>
      <c r="E2934" s="175"/>
      <c r="F2934" s="538">
        <f>TRUNC(E2934*D2934,2)</f>
        <v>0</v>
      </c>
      <c r="G2934" s="492"/>
      <c r="K2934" s="354"/>
      <c r="M2934" s="565"/>
      <c r="N2934" s="565"/>
    </row>
    <row r="2935" spans="1:14" ht="20.100000000000001" customHeight="1">
      <c r="A2935" s="193"/>
      <c r="B2935" s="274"/>
      <c r="C2935" s="276"/>
      <c r="D2935" s="175"/>
      <c r="E2935" s="175"/>
      <c r="F2935" s="192"/>
      <c r="K2935" s="354"/>
    </row>
    <row r="2936" spans="1:14" s="454" customFormat="1" ht="20.100000000000001" customHeight="1">
      <c r="A2936" s="13">
        <v>12</v>
      </c>
      <c r="B2936" s="14" t="s">
        <v>393</v>
      </c>
      <c r="C2936" s="15"/>
      <c r="D2936" s="129"/>
      <c r="E2936" s="129"/>
      <c r="F2936" s="98">
        <f>SUBTOTAL(9,F2937:F3031)</f>
        <v>0</v>
      </c>
      <c r="G2936" s="453" t="s">
        <v>2760</v>
      </c>
      <c r="H2936" s="458">
        <f>SUM(H2937:H3026)</f>
        <v>0</v>
      </c>
      <c r="I2936" s="454" t="b">
        <f>H2936=F2936</f>
        <v>1</v>
      </c>
      <c r="K2936" s="354"/>
      <c r="M2936" s="555"/>
      <c r="N2936" s="555"/>
    </row>
    <row r="2937" spans="1:14" s="454" customFormat="1" ht="20.100000000000001" customHeight="1" outlineLevel="1">
      <c r="A2937" s="11"/>
      <c r="B2937" s="253"/>
      <c r="C2937" s="12"/>
      <c r="D2937" s="72"/>
      <c r="E2937" s="72"/>
      <c r="F2937" s="102"/>
      <c r="G2937" s="453"/>
      <c r="I2937" s="35"/>
      <c r="K2937" s="354"/>
      <c r="M2937" s="555"/>
      <c r="N2937" s="555"/>
    </row>
    <row r="2938" spans="1:14" s="454" customFormat="1" ht="20.100000000000001" customHeight="1" outlineLevel="1">
      <c r="A2938" s="108" t="s">
        <v>172</v>
      </c>
      <c r="B2938" s="117" t="s">
        <v>411</v>
      </c>
      <c r="C2938" s="60"/>
      <c r="D2938" s="73"/>
      <c r="E2938" s="174"/>
      <c r="F2938" s="110">
        <f>SUBTOTAL(9,F2939:F2945)</f>
        <v>0</v>
      </c>
      <c r="G2938" s="453"/>
      <c r="H2938" s="460">
        <f>+F2938</f>
        <v>0</v>
      </c>
      <c r="K2938" s="354"/>
      <c r="M2938" s="555"/>
      <c r="N2938" s="555"/>
    </row>
    <row r="2939" spans="1:14" s="454" customFormat="1" ht="20.100000000000001" customHeight="1" outlineLevel="2">
      <c r="A2939" s="32" t="s">
        <v>174</v>
      </c>
      <c r="B2939" s="121" t="s">
        <v>5376</v>
      </c>
      <c r="C2939" s="38" t="s">
        <v>307</v>
      </c>
      <c r="D2939" s="75">
        <v>2</v>
      </c>
      <c r="E2939" s="175"/>
      <c r="F2939" s="99">
        <f t="shared" ref="F2939:F2944" si="83">TRUNC(E2939*D2939,2)</f>
        <v>0</v>
      </c>
      <c r="G2939" s="453"/>
      <c r="K2939" s="354"/>
      <c r="M2939" s="555"/>
      <c r="N2939" s="555"/>
    </row>
    <row r="2940" spans="1:14" s="454" customFormat="1" ht="20.100000000000001" customHeight="1" outlineLevel="2">
      <c r="A2940" s="32" t="s">
        <v>2388</v>
      </c>
      <c r="B2940" s="121" t="s">
        <v>5377</v>
      </c>
      <c r="C2940" s="38" t="s">
        <v>307</v>
      </c>
      <c r="D2940" s="75">
        <v>3</v>
      </c>
      <c r="E2940" s="175"/>
      <c r="F2940" s="99">
        <f t="shared" si="83"/>
        <v>0</v>
      </c>
      <c r="G2940" s="453"/>
      <c r="K2940" s="354"/>
      <c r="M2940" s="555"/>
      <c r="N2940" s="555"/>
    </row>
    <row r="2941" spans="1:14" s="454" customFormat="1" ht="20.100000000000001" customHeight="1" outlineLevel="2">
      <c r="A2941" s="32" t="s">
        <v>2389</v>
      </c>
      <c r="B2941" s="121" t="s">
        <v>5378</v>
      </c>
      <c r="C2941" s="38" t="s">
        <v>307</v>
      </c>
      <c r="D2941" s="75">
        <v>23</v>
      </c>
      <c r="E2941" s="175"/>
      <c r="F2941" s="99">
        <f t="shared" si="83"/>
        <v>0</v>
      </c>
      <c r="G2941" s="453"/>
      <c r="K2941" s="354"/>
      <c r="M2941" s="555"/>
      <c r="N2941" s="555"/>
    </row>
    <row r="2942" spans="1:14" s="454" customFormat="1" ht="20.100000000000001" customHeight="1" outlineLevel="2">
      <c r="A2942" s="32" t="s">
        <v>2390</v>
      </c>
      <c r="B2942" s="121" t="s">
        <v>5379</v>
      </c>
      <c r="C2942" s="38" t="s">
        <v>307</v>
      </c>
      <c r="D2942" s="75">
        <v>1</v>
      </c>
      <c r="E2942" s="175"/>
      <c r="F2942" s="99">
        <f t="shared" si="83"/>
        <v>0</v>
      </c>
      <c r="G2942" s="453"/>
      <c r="K2942" s="354"/>
      <c r="M2942" s="555"/>
      <c r="N2942" s="555"/>
    </row>
    <row r="2943" spans="1:14" s="454" customFormat="1" ht="20.100000000000001" customHeight="1" outlineLevel="2">
      <c r="A2943" s="32" t="s">
        <v>2543</v>
      </c>
      <c r="B2943" s="121" t="s">
        <v>5380</v>
      </c>
      <c r="C2943" s="38" t="s">
        <v>307</v>
      </c>
      <c r="D2943" s="75">
        <v>1</v>
      </c>
      <c r="E2943" s="175"/>
      <c r="F2943" s="99">
        <f t="shared" si="83"/>
        <v>0</v>
      </c>
      <c r="G2943" s="453"/>
      <c r="K2943" s="354"/>
      <c r="M2943" s="555"/>
      <c r="N2943" s="555"/>
    </row>
    <row r="2944" spans="1:14" s="454" customFormat="1" ht="20.100000000000001" customHeight="1" outlineLevel="2">
      <c r="A2944" s="32" t="s">
        <v>2544</v>
      </c>
      <c r="B2944" s="121" t="s">
        <v>5381</v>
      </c>
      <c r="C2944" s="38" t="s">
        <v>307</v>
      </c>
      <c r="D2944" s="75">
        <v>4</v>
      </c>
      <c r="E2944" s="175"/>
      <c r="F2944" s="99">
        <f t="shared" si="83"/>
        <v>0</v>
      </c>
      <c r="G2944" s="453"/>
      <c r="K2944" s="354"/>
      <c r="M2944" s="555"/>
      <c r="N2944" s="555"/>
    </row>
    <row r="2945" spans="1:14" s="454" customFormat="1" ht="20.100000000000001" customHeight="1" outlineLevel="1">
      <c r="A2945" s="32"/>
      <c r="B2945" s="33"/>
      <c r="C2945" s="38"/>
      <c r="D2945" s="75"/>
      <c r="E2945" s="175"/>
      <c r="F2945" s="99"/>
      <c r="G2945" s="453"/>
      <c r="K2945" s="354"/>
      <c r="M2945" s="555"/>
      <c r="N2945" s="555"/>
    </row>
    <row r="2946" spans="1:14" s="454" customFormat="1" ht="20.100000000000001" customHeight="1" outlineLevel="1">
      <c r="A2946" s="108" t="s">
        <v>176</v>
      </c>
      <c r="B2946" s="117" t="s">
        <v>412</v>
      </c>
      <c r="C2946" s="60"/>
      <c r="D2946" s="73"/>
      <c r="E2946" s="174"/>
      <c r="F2946" s="110">
        <f>SUBTOTAL(9,F2947:F2966)</f>
        <v>0</v>
      </c>
      <c r="G2946" s="453"/>
      <c r="H2946" s="460">
        <f>+F2946</f>
        <v>0</v>
      </c>
      <c r="K2946" s="354"/>
      <c r="M2946" s="555"/>
      <c r="N2946" s="555"/>
    </row>
    <row r="2947" spans="1:14" s="454" customFormat="1" ht="20.100000000000001" customHeight="1" outlineLevel="2">
      <c r="A2947" s="32" t="s">
        <v>178</v>
      </c>
      <c r="B2947" s="33" t="s">
        <v>5382</v>
      </c>
      <c r="C2947" s="38" t="s">
        <v>307</v>
      </c>
      <c r="D2947" s="75">
        <v>3</v>
      </c>
      <c r="E2947" s="175"/>
      <c r="F2947" s="99">
        <f t="shared" ref="F2947:F2965" si="84">TRUNC(E2947*D2947,2)</f>
        <v>0</v>
      </c>
      <c r="G2947" s="453"/>
      <c r="K2947" s="354"/>
      <c r="M2947" s="555"/>
      <c r="N2947" s="555"/>
    </row>
    <row r="2948" spans="1:14" s="454" customFormat="1" ht="20.100000000000001" customHeight="1" outlineLevel="2">
      <c r="A2948" s="32" t="s">
        <v>2391</v>
      </c>
      <c r="B2948" s="33" t="s">
        <v>5383</v>
      </c>
      <c r="C2948" s="38" t="s">
        <v>307</v>
      </c>
      <c r="D2948" s="75">
        <v>50</v>
      </c>
      <c r="E2948" s="175"/>
      <c r="F2948" s="99">
        <f t="shared" si="84"/>
        <v>0</v>
      </c>
      <c r="G2948" s="453"/>
      <c r="K2948" s="354"/>
      <c r="M2948" s="555"/>
      <c r="N2948" s="555"/>
    </row>
    <row r="2949" spans="1:14" s="454" customFormat="1" ht="20.100000000000001" customHeight="1" outlineLevel="2">
      <c r="A2949" s="32" t="s">
        <v>2392</v>
      </c>
      <c r="B2949" s="33" t="s">
        <v>5384</v>
      </c>
      <c r="C2949" s="38" t="s">
        <v>307</v>
      </c>
      <c r="D2949" s="75">
        <v>14</v>
      </c>
      <c r="E2949" s="175"/>
      <c r="F2949" s="99">
        <f t="shared" si="84"/>
        <v>0</v>
      </c>
      <c r="G2949" s="453"/>
      <c r="K2949" s="354"/>
      <c r="M2949" s="555"/>
      <c r="N2949" s="555"/>
    </row>
    <row r="2950" spans="1:14" s="454" customFormat="1" ht="20.100000000000001" customHeight="1" outlineLevel="2">
      <c r="A2950" s="32" t="s">
        <v>2393</v>
      </c>
      <c r="B2950" s="33" t="s">
        <v>5385</v>
      </c>
      <c r="C2950" s="38" t="s">
        <v>307</v>
      </c>
      <c r="D2950" s="75">
        <v>36</v>
      </c>
      <c r="E2950" s="175"/>
      <c r="F2950" s="99">
        <f t="shared" si="84"/>
        <v>0</v>
      </c>
      <c r="G2950" s="453"/>
      <c r="K2950" s="354"/>
      <c r="M2950" s="555"/>
      <c r="N2950" s="555"/>
    </row>
    <row r="2951" spans="1:14" s="454" customFormat="1" ht="20.100000000000001" customHeight="1" outlineLevel="2">
      <c r="A2951" s="32" t="s">
        <v>2394</v>
      </c>
      <c r="B2951" s="33" t="s">
        <v>5386</v>
      </c>
      <c r="C2951" s="38" t="s">
        <v>307</v>
      </c>
      <c r="D2951" s="75">
        <v>2</v>
      </c>
      <c r="E2951" s="175"/>
      <c r="F2951" s="99">
        <f t="shared" si="84"/>
        <v>0</v>
      </c>
      <c r="G2951" s="453"/>
      <c r="K2951" s="354"/>
      <c r="M2951" s="555"/>
      <c r="N2951" s="555"/>
    </row>
    <row r="2952" spans="1:14" s="454" customFormat="1" ht="20.100000000000001" customHeight="1" outlineLevel="2">
      <c r="A2952" s="32" t="s">
        <v>2395</v>
      </c>
      <c r="B2952" s="33" t="s">
        <v>5387</v>
      </c>
      <c r="C2952" s="38" t="s">
        <v>307</v>
      </c>
      <c r="D2952" s="75">
        <v>6</v>
      </c>
      <c r="E2952" s="175"/>
      <c r="F2952" s="99">
        <f t="shared" si="84"/>
        <v>0</v>
      </c>
      <c r="G2952" s="453"/>
      <c r="K2952" s="354"/>
      <c r="M2952" s="555"/>
      <c r="N2952" s="555"/>
    </row>
    <row r="2953" spans="1:14" s="454" customFormat="1" ht="20.100000000000001" customHeight="1" outlineLevel="2">
      <c r="A2953" s="32" t="s">
        <v>2396</v>
      </c>
      <c r="B2953" s="33" t="s">
        <v>5388</v>
      </c>
      <c r="C2953" s="38" t="s">
        <v>307</v>
      </c>
      <c r="D2953" s="75">
        <v>4</v>
      </c>
      <c r="E2953" s="175"/>
      <c r="F2953" s="99">
        <f t="shared" si="84"/>
        <v>0</v>
      </c>
      <c r="G2953" s="453"/>
      <c r="K2953" s="354"/>
      <c r="M2953" s="555"/>
      <c r="N2953" s="555"/>
    </row>
    <row r="2954" spans="1:14" s="454" customFormat="1" ht="20.100000000000001" customHeight="1" outlineLevel="2">
      <c r="A2954" s="32" t="s">
        <v>2397</v>
      </c>
      <c r="B2954" s="33" t="s">
        <v>5389</v>
      </c>
      <c r="C2954" s="38" t="s">
        <v>307</v>
      </c>
      <c r="D2954" s="75">
        <v>2</v>
      </c>
      <c r="E2954" s="175"/>
      <c r="F2954" s="99">
        <f t="shared" si="84"/>
        <v>0</v>
      </c>
      <c r="G2954" s="453"/>
      <c r="K2954" s="354"/>
      <c r="M2954" s="555"/>
      <c r="N2954" s="555"/>
    </row>
    <row r="2955" spans="1:14" s="454" customFormat="1" ht="20.100000000000001" customHeight="1" outlineLevel="2">
      <c r="A2955" s="32" t="s">
        <v>2398</v>
      </c>
      <c r="B2955" s="33" t="s">
        <v>5390</v>
      </c>
      <c r="C2955" s="38" t="s">
        <v>307</v>
      </c>
      <c r="D2955" s="75">
        <v>56</v>
      </c>
      <c r="E2955" s="175"/>
      <c r="F2955" s="99">
        <f t="shared" si="84"/>
        <v>0</v>
      </c>
      <c r="G2955" s="453"/>
      <c r="K2955" s="354"/>
      <c r="M2955" s="555"/>
      <c r="N2955" s="555"/>
    </row>
    <row r="2956" spans="1:14" s="454" customFormat="1" ht="20.100000000000001" customHeight="1" outlineLevel="2">
      <c r="A2956" s="32" t="s">
        <v>2399</v>
      </c>
      <c r="B2956" s="33" t="s">
        <v>5391</v>
      </c>
      <c r="C2956" s="38" t="s">
        <v>307</v>
      </c>
      <c r="D2956" s="75">
        <v>2</v>
      </c>
      <c r="E2956" s="175"/>
      <c r="F2956" s="99">
        <f t="shared" si="84"/>
        <v>0</v>
      </c>
      <c r="G2956" s="453"/>
      <c r="K2956" s="354"/>
      <c r="M2956" s="555"/>
      <c r="N2956" s="555"/>
    </row>
    <row r="2957" spans="1:14" ht="20.100000000000001" customHeight="1" outlineLevel="2">
      <c r="A2957" s="32" t="s">
        <v>2400</v>
      </c>
      <c r="B2957" s="33" t="s">
        <v>5392</v>
      </c>
      <c r="C2957" s="38" t="s">
        <v>307</v>
      </c>
      <c r="D2957" s="75">
        <v>16</v>
      </c>
      <c r="E2957" s="175"/>
      <c r="F2957" s="99">
        <f t="shared" si="84"/>
        <v>0</v>
      </c>
      <c r="K2957" s="354"/>
    </row>
    <row r="2958" spans="1:14" s="454" customFormat="1" ht="20.100000000000001" customHeight="1" outlineLevel="2">
      <c r="A2958" s="32" t="s">
        <v>2401</v>
      </c>
      <c r="B2958" s="33" t="s">
        <v>5393</v>
      </c>
      <c r="C2958" s="38" t="s">
        <v>307</v>
      </c>
      <c r="D2958" s="75">
        <v>50</v>
      </c>
      <c r="E2958" s="175"/>
      <c r="F2958" s="99">
        <f t="shared" si="84"/>
        <v>0</v>
      </c>
      <c r="G2958" s="453"/>
      <c r="K2958" s="354"/>
      <c r="M2958" s="555"/>
      <c r="N2958" s="555"/>
    </row>
    <row r="2959" spans="1:14" s="454" customFormat="1" ht="20.100000000000001" customHeight="1" outlineLevel="2">
      <c r="A2959" s="32" t="s">
        <v>2402</v>
      </c>
      <c r="B2959" s="33" t="s">
        <v>5394</v>
      </c>
      <c r="C2959" s="38" t="s">
        <v>307</v>
      </c>
      <c r="D2959" s="75">
        <v>20</v>
      </c>
      <c r="E2959" s="175"/>
      <c r="F2959" s="99">
        <f t="shared" si="84"/>
        <v>0</v>
      </c>
      <c r="G2959" s="453"/>
      <c r="K2959" s="354"/>
      <c r="M2959" s="555"/>
      <c r="N2959" s="555"/>
    </row>
    <row r="2960" spans="1:14" s="454" customFormat="1" ht="20.100000000000001" customHeight="1" outlineLevel="2">
      <c r="A2960" s="32" t="s">
        <v>2403</v>
      </c>
      <c r="B2960" s="33" t="s">
        <v>5395</v>
      </c>
      <c r="C2960" s="38" t="s">
        <v>307</v>
      </c>
      <c r="D2960" s="75">
        <v>24</v>
      </c>
      <c r="E2960" s="175"/>
      <c r="F2960" s="99">
        <f t="shared" si="84"/>
        <v>0</v>
      </c>
      <c r="G2960" s="453"/>
      <c r="K2960" s="354"/>
      <c r="M2960" s="555"/>
      <c r="N2960" s="555"/>
    </row>
    <row r="2961" spans="1:14" s="454" customFormat="1" ht="20.100000000000001" customHeight="1" outlineLevel="2">
      <c r="A2961" s="32" t="s">
        <v>2404</v>
      </c>
      <c r="B2961" s="33" t="s">
        <v>5396</v>
      </c>
      <c r="C2961" s="38" t="s">
        <v>307</v>
      </c>
      <c r="D2961" s="75">
        <v>31</v>
      </c>
      <c r="E2961" s="175"/>
      <c r="F2961" s="99">
        <f t="shared" si="84"/>
        <v>0</v>
      </c>
      <c r="G2961" s="453"/>
      <c r="K2961" s="354"/>
      <c r="M2961" s="555"/>
      <c r="N2961" s="555"/>
    </row>
    <row r="2962" spans="1:14" s="454" customFormat="1" ht="20.100000000000001" customHeight="1" outlineLevel="2">
      <c r="A2962" s="32" t="s">
        <v>2405</v>
      </c>
      <c r="B2962" s="33" t="s">
        <v>5397</v>
      </c>
      <c r="C2962" s="38" t="s">
        <v>307</v>
      </c>
      <c r="D2962" s="75">
        <v>58</v>
      </c>
      <c r="E2962" s="175"/>
      <c r="F2962" s="99">
        <f>TRUNC(E2962*D2962,2)</f>
        <v>0</v>
      </c>
      <c r="G2962" s="453"/>
      <c r="K2962" s="354"/>
      <c r="M2962" s="555"/>
      <c r="N2962" s="555"/>
    </row>
    <row r="2963" spans="1:14" ht="20.100000000000001" customHeight="1" outlineLevel="2">
      <c r="A2963" s="32" t="s">
        <v>2406</v>
      </c>
      <c r="B2963" s="33" t="s">
        <v>5398</v>
      </c>
      <c r="C2963" s="38" t="s">
        <v>307</v>
      </c>
      <c r="D2963" s="75">
        <v>7</v>
      </c>
      <c r="E2963" s="175"/>
      <c r="F2963" s="99">
        <f t="shared" si="84"/>
        <v>0</v>
      </c>
      <c r="K2963" s="354"/>
    </row>
    <row r="2964" spans="1:14" s="454" customFormat="1" ht="20.100000000000001" customHeight="1" outlineLevel="2">
      <c r="A2964" s="32" t="s">
        <v>2407</v>
      </c>
      <c r="B2964" s="33" t="s">
        <v>5399</v>
      </c>
      <c r="C2964" s="38" t="s">
        <v>307</v>
      </c>
      <c r="D2964" s="75">
        <v>38</v>
      </c>
      <c r="E2964" s="175"/>
      <c r="F2964" s="99">
        <f t="shared" si="84"/>
        <v>0</v>
      </c>
      <c r="G2964" s="453"/>
      <c r="K2964" s="354"/>
      <c r="M2964" s="555"/>
      <c r="N2964" s="555"/>
    </row>
    <row r="2965" spans="1:14" s="454" customFormat="1" ht="20.100000000000001" customHeight="1" outlineLevel="2">
      <c r="A2965" s="32" t="s">
        <v>2408</v>
      </c>
      <c r="B2965" s="33" t="s">
        <v>5400</v>
      </c>
      <c r="C2965" s="38" t="s">
        <v>307</v>
      </c>
      <c r="D2965" s="75">
        <v>6</v>
      </c>
      <c r="E2965" s="175"/>
      <c r="F2965" s="99">
        <f t="shared" si="84"/>
        <v>0</v>
      </c>
      <c r="G2965" s="453"/>
      <c r="K2965" s="354"/>
      <c r="M2965" s="555"/>
      <c r="N2965" s="555"/>
    </row>
    <row r="2966" spans="1:14" s="454" customFormat="1" ht="20.100000000000001" customHeight="1" outlineLevel="1">
      <c r="A2966" s="32"/>
      <c r="B2966" s="33"/>
      <c r="C2966" s="38"/>
      <c r="D2966" s="75"/>
      <c r="E2966" s="175"/>
      <c r="F2966" s="99"/>
      <c r="G2966" s="453"/>
      <c r="K2966" s="354"/>
      <c r="M2966" s="555"/>
      <c r="N2966" s="555"/>
    </row>
    <row r="2967" spans="1:14" s="454" customFormat="1" ht="20.100000000000001" customHeight="1" outlineLevel="1">
      <c r="A2967" s="108" t="s">
        <v>180</v>
      </c>
      <c r="B2967" s="117" t="s">
        <v>414</v>
      </c>
      <c r="C2967" s="60"/>
      <c r="D2967" s="73"/>
      <c r="E2967" s="174"/>
      <c r="F2967" s="110">
        <f>SUBTOTAL(9,F2968:F2972)</f>
        <v>0</v>
      </c>
      <c r="G2967" s="453"/>
      <c r="H2967" s="460">
        <f>+F2967</f>
        <v>0</v>
      </c>
      <c r="K2967" s="354"/>
      <c r="M2967" s="555"/>
      <c r="N2967" s="555"/>
    </row>
    <row r="2968" spans="1:14" s="454" customFormat="1" ht="20.100000000000001" customHeight="1" outlineLevel="2">
      <c r="A2968" s="32" t="s">
        <v>182</v>
      </c>
      <c r="B2968" s="33" t="s">
        <v>5401</v>
      </c>
      <c r="C2968" s="38" t="s">
        <v>307</v>
      </c>
      <c r="D2968" s="75">
        <v>12</v>
      </c>
      <c r="E2968" s="175"/>
      <c r="F2968" s="99">
        <f>TRUNC(E2968*D2968,2)</f>
        <v>0</v>
      </c>
      <c r="G2968" s="453"/>
      <c r="K2968" s="354"/>
      <c r="M2968" s="555"/>
      <c r="N2968" s="555"/>
    </row>
    <row r="2969" spans="1:14" s="454" customFormat="1" ht="20.100000000000001" customHeight="1" outlineLevel="2">
      <c r="A2969" s="32" t="s">
        <v>2409</v>
      </c>
      <c r="B2969" s="33" t="s">
        <v>5402</v>
      </c>
      <c r="C2969" s="38" t="s">
        <v>307</v>
      </c>
      <c r="D2969" s="75">
        <v>5</v>
      </c>
      <c r="E2969" s="175"/>
      <c r="F2969" s="99">
        <f>TRUNC(E2969*D2969,2)</f>
        <v>0</v>
      </c>
      <c r="G2969" s="453"/>
      <c r="K2969" s="354"/>
      <c r="M2969" s="555"/>
      <c r="N2969" s="555"/>
    </row>
    <row r="2970" spans="1:14" s="454" customFormat="1" ht="20.100000000000001" customHeight="1" outlineLevel="2">
      <c r="A2970" s="32" t="s">
        <v>2410</v>
      </c>
      <c r="B2970" s="33" t="s">
        <v>5403</v>
      </c>
      <c r="C2970" s="38" t="s">
        <v>307</v>
      </c>
      <c r="D2970" s="75">
        <v>6</v>
      </c>
      <c r="E2970" s="175"/>
      <c r="F2970" s="99">
        <f>TRUNC(E2970*D2970,2)</f>
        <v>0</v>
      </c>
      <c r="G2970" s="453"/>
      <c r="K2970" s="354"/>
      <c r="M2970" s="555"/>
      <c r="N2970" s="555"/>
    </row>
    <row r="2971" spans="1:14" s="454" customFormat="1" ht="20.100000000000001" customHeight="1" outlineLevel="2">
      <c r="A2971" s="32" t="s">
        <v>2411</v>
      </c>
      <c r="B2971" s="33" t="s">
        <v>5404</v>
      </c>
      <c r="C2971" s="38" t="s">
        <v>307</v>
      </c>
      <c r="D2971" s="75">
        <v>5</v>
      </c>
      <c r="E2971" s="175"/>
      <c r="F2971" s="99">
        <f>TRUNC(E2971*D2971,2)</f>
        <v>0</v>
      </c>
      <c r="G2971" s="453"/>
      <c r="K2971" s="354"/>
      <c r="M2971" s="555"/>
      <c r="N2971" s="555"/>
    </row>
    <row r="2972" spans="1:14" s="454" customFormat="1" ht="20.100000000000001" customHeight="1" outlineLevel="1">
      <c r="A2972" s="32"/>
      <c r="B2972" s="33"/>
      <c r="C2972" s="38"/>
      <c r="D2972" s="75"/>
      <c r="E2972" s="175"/>
      <c r="F2972" s="99"/>
      <c r="G2972" s="453"/>
      <c r="K2972" s="354"/>
      <c r="M2972" s="555"/>
      <c r="N2972" s="555"/>
    </row>
    <row r="2973" spans="1:14" s="454" customFormat="1" ht="20.100000000000001" customHeight="1" outlineLevel="1">
      <c r="A2973" s="108" t="s">
        <v>184</v>
      </c>
      <c r="B2973" s="117" t="s">
        <v>413</v>
      </c>
      <c r="C2973" s="60"/>
      <c r="D2973" s="73"/>
      <c r="E2973" s="174"/>
      <c r="F2973" s="110">
        <f>SUBTOTAL(9,F2974:F2992)</f>
        <v>0</v>
      </c>
      <c r="G2973" s="453"/>
      <c r="H2973" s="460">
        <f>+F2973</f>
        <v>0</v>
      </c>
      <c r="K2973" s="354"/>
      <c r="M2973" s="555"/>
      <c r="N2973" s="555"/>
    </row>
    <row r="2974" spans="1:14" ht="20.100000000000001" customHeight="1" outlineLevel="2">
      <c r="A2974" s="32" t="s">
        <v>186</v>
      </c>
      <c r="B2974" s="33" t="s">
        <v>5405</v>
      </c>
      <c r="C2974" s="38" t="s">
        <v>307</v>
      </c>
      <c r="D2974" s="75">
        <v>8</v>
      </c>
      <c r="E2974" s="175"/>
      <c r="F2974" s="99">
        <f t="shared" ref="F2974:F2991" si="85">TRUNC(E2974*D2974,2)</f>
        <v>0</v>
      </c>
      <c r="K2974" s="354"/>
    </row>
    <row r="2975" spans="1:14" s="454" customFormat="1" ht="20.100000000000001" customHeight="1" outlineLevel="2">
      <c r="A2975" s="32" t="s">
        <v>2412</v>
      </c>
      <c r="B2975" s="33" t="s">
        <v>5406</v>
      </c>
      <c r="C2975" s="38" t="s">
        <v>307</v>
      </c>
      <c r="D2975" s="75">
        <v>52</v>
      </c>
      <c r="E2975" s="175"/>
      <c r="F2975" s="99">
        <f t="shared" si="85"/>
        <v>0</v>
      </c>
      <c r="G2975" s="453"/>
      <c r="K2975" s="354"/>
      <c r="M2975" s="555"/>
      <c r="N2975" s="555"/>
    </row>
    <row r="2976" spans="1:14" s="454" customFormat="1" ht="20.100000000000001" customHeight="1" outlineLevel="2">
      <c r="A2976" s="32" t="s">
        <v>2413</v>
      </c>
      <c r="B2976" s="33" t="s">
        <v>5407</v>
      </c>
      <c r="C2976" s="38" t="s">
        <v>307</v>
      </c>
      <c r="D2976" s="75">
        <v>36</v>
      </c>
      <c r="E2976" s="175"/>
      <c r="F2976" s="99">
        <f t="shared" si="85"/>
        <v>0</v>
      </c>
      <c r="G2976" s="453"/>
      <c r="K2976" s="354"/>
      <c r="M2976" s="555"/>
      <c r="N2976" s="555"/>
    </row>
    <row r="2977" spans="1:14" s="454" customFormat="1" ht="20.100000000000001" customHeight="1" outlineLevel="2">
      <c r="A2977" s="32" t="s">
        <v>2414</v>
      </c>
      <c r="B2977" s="33" t="s">
        <v>5408</v>
      </c>
      <c r="C2977" s="38" t="s">
        <v>307</v>
      </c>
      <c r="D2977" s="75">
        <v>16</v>
      </c>
      <c r="E2977" s="175"/>
      <c r="F2977" s="99">
        <f t="shared" si="85"/>
        <v>0</v>
      </c>
      <c r="G2977" s="453"/>
      <c r="K2977" s="354"/>
      <c r="M2977" s="555"/>
      <c r="N2977" s="555"/>
    </row>
    <row r="2978" spans="1:14" s="454" customFormat="1" ht="20.100000000000001" customHeight="1" outlineLevel="2">
      <c r="A2978" s="32" t="s">
        <v>2415</v>
      </c>
      <c r="B2978" s="33" t="s">
        <v>5409</v>
      </c>
      <c r="C2978" s="38" t="s">
        <v>307</v>
      </c>
      <c r="D2978" s="75">
        <v>16</v>
      </c>
      <c r="E2978" s="175"/>
      <c r="F2978" s="99">
        <f t="shared" si="85"/>
        <v>0</v>
      </c>
      <c r="G2978" s="453"/>
      <c r="K2978" s="354"/>
      <c r="M2978" s="555"/>
      <c r="N2978" s="555"/>
    </row>
    <row r="2979" spans="1:14" ht="20.100000000000001" customHeight="1" outlineLevel="2">
      <c r="A2979" s="32" t="s">
        <v>2416</v>
      </c>
      <c r="B2979" s="33" t="s">
        <v>5410</v>
      </c>
      <c r="C2979" s="38" t="s">
        <v>307</v>
      </c>
      <c r="D2979" s="75">
        <v>2</v>
      </c>
      <c r="E2979" s="175"/>
      <c r="F2979" s="99">
        <f t="shared" si="85"/>
        <v>0</v>
      </c>
      <c r="K2979" s="354"/>
    </row>
    <row r="2980" spans="1:14" ht="20.100000000000001" customHeight="1" outlineLevel="2">
      <c r="A2980" s="32" t="s">
        <v>2417</v>
      </c>
      <c r="B2980" s="33" t="s">
        <v>5411</v>
      </c>
      <c r="C2980" s="38" t="s">
        <v>307</v>
      </c>
      <c r="D2980" s="75">
        <v>2</v>
      </c>
      <c r="E2980" s="175"/>
      <c r="F2980" s="99">
        <f t="shared" si="85"/>
        <v>0</v>
      </c>
      <c r="K2980" s="354"/>
    </row>
    <row r="2981" spans="1:14" ht="20.100000000000001" customHeight="1" outlineLevel="2">
      <c r="A2981" s="32" t="s">
        <v>2418</v>
      </c>
      <c r="B2981" s="33" t="s">
        <v>5412</v>
      </c>
      <c r="C2981" s="38" t="s">
        <v>307</v>
      </c>
      <c r="D2981" s="75">
        <v>4</v>
      </c>
      <c r="E2981" s="175"/>
      <c r="F2981" s="99">
        <f t="shared" si="85"/>
        <v>0</v>
      </c>
      <c r="K2981" s="354"/>
    </row>
    <row r="2982" spans="1:14" ht="20.100000000000001" customHeight="1" outlineLevel="2">
      <c r="A2982" s="32" t="s">
        <v>2419</v>
      </c>
      <c r="B2982" s="33" t="s">
        <v>5413</v>
      </c>
      <c r="C2982" s="38" t="s">
        <v>307</v>
      </c>
      <c r="D2982" s="75">
        <v>52</v>
      </c>
      <c r="E2982" s="175"/>
      <c r="F2982" s="99">
        <f t="shared" si="85"/>
        <v>0</v>
      </c>
      <c r="K2982" s="354"/>
    </row>
    <row r="2983" spans="1:14" ht="20.100000000000001" customHeight="1" outlineLevel="2">
      <c r="A2983" s="32" t="s">
        <v>2420</v>
      </c>
      <c r="B2983" s="33" t="s">
        <v>5414</v>
      </c>
      <c r="C2983" s="38" t="s">
        <v>307</v>
      </c>
      <c r="D2983" s="75">
        <v>10</v>
      </c>
      <c r="E2983" s="175"/>
      <c r="F2983" s="99">
        <f t="shared" si="85"/>
        <v>0</v>
      </c>
      <c r="K2983" s="354"/>
    </row>
    <row r="2984" spans="1:14" ht="20.100000000000001" customHeight="1" outlineLevel="2">
      <c r="A2984" s="32" t="s">
        <v>2421</v>
      </c>
      <c r="B2984" s="33" t="s">
        <v>5415</v>
      </c>
      <c r="C2984" s="38" t="s">
        <v>307</v>
      </c>
      <c r="D2984" s="75">
        <v>13</v>
      </c>
      <c r="E2984" s="175"/>
      <c r="F2984" s="99">
        <f t="shared" si="85"/>
        <v>0</v>
      </c>
      <c r="K2984" s="354"/>
    </row>
    <row r="2985" spans="1:14" ht="20.100000000000001" customHeight="1" outlineLevel="2">
      <c r="A2985" s="32" t="s">
        <v>2422</v>
      </c>
      <c r="B2985" s="33" t="s">
        <v>5416</v>
      </c>
      <c r="C2985" s="38" t="s">
        <v>307</v>
      </c>
      <c r="D2985" s="75">
        <v>39</v>
      </c>
      <c r="E2985" s="175"/>
      <c r="F2985" s="99">
        <f t="shared" si="85"/>
        <v>0</v>
      </c>
      <c r="K2985" s="354"/>
    </row>
    <row r="2986" spans="1:14" ht="20.100000000000001" customHeight="1" outlineLevel="2">
      <c r="A2986" s="32" t="s">
        <v>2423</v>
      </c>
      <c r="B2986" s="33" t="s">
        <v>5417</v>
      </c>
      <c r="C2986" s="38" t="s">
        <v>307</v>
      </c>
      <c r="D2986" s="75">
        <v>28</v>
      </c>
      <c r="E2986" s="175"/>
      <c r="F2986" s="99">
        <f t="shared" si="85"/>
        <v>0</v>
      </c>
      <c r="K2986" s="354"/>
    </row>
    <row r="2987" spans="1:14" ht="20.100000000000001" customHeight="1" outlineLevel="2">
      <c r="A2987" s="32" t="s">
        <v>2424</v>
      </c>
      <c r="B2987" s="33" t="s">
        <v>5418</v>
      </c>
      <c r="C2987" s="38" t="s">
        <v>307</v>
      </c>
      <c r="D2987" s="75">
        <v>5</v>
      </c>
      <c r="E2987" s="175"/>
      <c r="F2987" s="99">
        <f t="shared" si="85"/>
        <v>0</v>
      </c>
      <c r="K2987" s="354"/>
    </row>
    <row r="2988" spans="1:14" ht="20.100000000000001" customHeight="1" outlineLevel="2">
      <c r="A2988" s="32" t="s">
        <v>2425</v>
      </c>
      <c r="B2988" s="33" t="s">
        <v>5419</v>
      </c>
      <c r="C2988" s="38" t="s">
        <v>307</v>
      </c>
      <c r="D2988" s="75">
        <v>5</v>
      </c>
      <c r="E2988" s="175"/>
      <c r="F2988" s="99">
        <f t="shared" si="85"/>
        <v>0</v>
      </c>
      <c r="K2988" s="354"/>
    </row>
    <row r="2989" spans="1:14" ht="20.100000000000001" customHeight="1" outlineLevel="2">
      <c r="A2989" s="32" t="s">
        <v>2426</v>
      </c>
      <c r="B2989" s="33" t="s">
        <v>5420</v>
      </c>
      <c r="C2989" s="38" t="s">
        <v>307</v>
      </c>
      <c r="D2989" s="75">
        <v>36</v>
      </c>
      <c r="E2989" s="175"/>
      <c r="F2989" s="99">
        <f t="shared" si="85"/>
        <v>0</v>
      </c>
      <c r="K2989" s="354"/>
    </row>
    <row r="2990" spans="1:14" ht="20.100000000000001" customHeight="1" outlineLevel="2">
      <c r="A2990" s="32" t="s">
        <v>2427</v>
      </c>
      <c r="B2990" s="33" t="s">
        <v>5421</v>
      </c>
      <c r="C2990" s="38" t="s">
        <v>307</v>
      </c>
      <c r="D2990" s="75">
        <v>74</v>
      </c>
      <c r="E2990" s="175"/>
      <c r="F2990" s="99">
        <f t="shared" si="85"/>
        <v>0</v>
      </c>
      <c r="K2990" s="354"/>
    </row>
    <row r="2991" spans="1:14" ht="20.100000000000001" customHeight="1" outlineLevel="2">
      <c r="A2991" s="32" t="s">
        <v>2428</v>
      </c>
      <c r="B2991" s="33" t="s">
        <v>5422</v>
      </c>
      <c r="C2991" s="38" t="s">
        <v>307</v>
      </c>
      <c r="D2991" s="75">
        <v>4</v>
      </c>
      <c r="E2991" s="175"/>
      <c r="F2991" s="99">
        <f t="shared" si="85"/>
        <v>0</v>
      </c>
      <c r="K2991" s="354"/>
    </row>
    <row r="2992" spans="1:14" ht="20.100000000000001" customHeight="1" outlineLevel="1">
      <c r="A2992" s="32"/>
      <c r="B2992" s="33"/>
      <c r="C2992" s="38"/>
      <c r="D2992" s="75"/>
      <c r="E2992" s="175"/>
      <c r="F2992" s="99"/>
      <c r="K2992" s="354"/>
    </row>
    <row r="2993" spans="1:11" ht="20.100000000000001" customHeight="1" outlineLevel="1">
      <c r="A2993" s="108" t="s">
        <v>188</v>
      </c>
      <c r="B2993" s="117" t="s">
        <v>415</v>
      </c>
      <c r="C2993" s="60"/>
      <c r="D2993" s="73"/>
      <c r="E2993" s="174"/>
      <c r="F2993" s="110">
        <f>SUBTOTAL(9,F2994:F2997)</f>
        <v>0</v>
      </c>
      <c r="H2993" s="460">
        <f>+F2993</f>
        <v>0</v>
      </c>
      <c r="K2993" s="354"/>
    </row>
    <row r="2994" spans="1:11" ht="20.100000000000001" customHeight="1" outlineLevel="2">
      <c r="A2994" s="32" t="s">
        <v>190</v>
      </c>
      <c r="B2994" s="33" t="s">
        <v>5423</v>
      </c>
      <c r="C2994" s="38" t="s">
        <v>307</v>
      </c>
      <c r="D2994" s="75">
        <v>12</v>
      </c>
      <c r="E2994" s="175"/>
      <c r="F2994" s="99">
        <f>TRUNC(E2994*D2994,2)</f>
        <v>0</v>
      </c>
      <c r="K2994" s="354"/>
    </row>
    <row r="2995" spans="1:11" ht="20.100000000000001" customHeight="1" outlineLevel="2">
      <c r="A2995" s="32" t="s">
        <v>2429</v>
      </c>
      <c r="B2995" s="33" t="s">
        <v>5424</v>
      </c>
      <c r="C2995" s="38" t="s">
        <v>307</v>
      </c>
      <c r="D2995" s="75">
        <v>12</v>
      </c>
      <c r="E2995" s="175"/>
      <c r="F2995" s="99">
        <f>TRUNC(E2995*D2995,2)</f>
        <v>0</v>
      </c>
      <c r="K2995" s="354"/>
    </row>
    <row r="2996" spans="1:11" ht="20.100000000000001" customHeight="1" outlineLevel="2">
      <c r="A2996" s="32" t="s">
        <v>2430</v>
      </c>
      <c r="B2996" s="33" t="s">
        <v>5425</v>
      </c>
      <c r="C2996" s="38" t="s">
        <v>307</v>
      </c>
      <c r="D2996" s="75">
        <v>1</v>
      </c>
      <c r="E2996" s="175"/>
      <c r="F2996" s="99">
        <f>TRUNC(E2996*D2996,2)</f>
        <v>0</v>
      </c>
      <c r="K2996" s="354"/>
    </row>
    <row r="2997" spans="1:11" ht="20.100000000000001" customHeight="1" outlineLevel="1">
      <c r="A2997" s="32"/>
      <c r="B2997" s="33"/>
      <c r="C2997" s="38"/>
      <c r="D2997" s="75"/>
      <c r="E2997" s="175"/>
      <c r="F2997" s="99"/>
      <c r="K2997" s="354"/>
    </row>
    <row r="2998" spans="1:11" ht="20.100000000000001" customHeight="1" outlineLevel="1">
      <c r="A2998" s="108" t="s">
        <v>2431</v>
      </c>
      <c r="B2998" s="117" t="s">
        <v>416</v>
      </c>
      <c r="C2998" s="60"/>
      <c r="D2998" s="73"/>
      <c r="E2998" s="174"/>
      <c r="F2998" s="110">
        <f>SUBTOTAL(9,F2999:F3008)</f>
        <v>0</v>
      </c>
      <c r="H2998" s="460">
        <f>+F2998</f>
        <v>0</v>
      </c>
      <c r="K2998" s="354"/>
    </row>
    <row r="2999" spans="1:11" ht="20.100000000000001" customHeight="1" outlineLevel="2">
      <c r="A2999" s="32" t="s">
        <v>2432</v>
      </c>
      <c r="B2999" s="33" t="s">
        <v>5426</v>
      </c>
      <c r="C2999" s="38" t="s">
        <v>307</v>
      </c>
      <c r="D2999" s="75">
        <v>4</v>
      </c>
      <c r="E2999" s="175"/>
      <c r="F2999" s="99">
        <f t="shared" ref="F2999:F3007" si="86">TRUNC(E2999*D2999,2)</f>
        <v>0</v>
      </c>
      <c r="K2999" s="354"/>
    </row>
    <row r="3000" spans="1:11" ht="20.100000000000001" customHeight="1" outlineLevel="2">
      <c r="A3000" s="32" t="s">
        <v>2433</v>
      </c>
      <c r="B3000" s="33" t="s">
        <v>5427</v>
      </c>
      <c r="C3000" s="38" t="s">
        <v>307</v>
      </c>
      <c r="D3000" s="75">
        <v>4</v>
      </c>
      <c r="E3000" s="175"/>
      <c r="F3000" s="99">
        <f t="shared" si="86"/>
        <v>0</v>
      </c>
      <c r="K3000" s="354"/>
    </row>
    <row r="3001" spans="1:11" ht="20.100000000000001" customHeight="1" outlineLevel="2">
      <c r="A3001" s="32" t="s">
        <v>2434</v>
      </c>
      <c r="B3001" s="33" t="s">
        <v>5428</v>
      </c>
      <c r="C3001" s="38" t="s">
        <v>307</v>
      </c>
      <c r="D3001" s="75">
        <v>16</v>
      </c>
      <c r="E3001" s="175"/>
      <c r="F3001" s="99">
        <f t="shared" si="86"/>
        <v>0</v>
      </c>
      <c r="K3001" s="354"/>
    </row>
    <row r="3002" spans="1:11" ht="20.100000000000001" customHeight="1" outlineLevel="2">
      <c r="A3002" s="32" t="s">
        <v>2435</v>
      </c>
      <c r="B3002" s="33" t="s">
        <v>5429</v>
      </c>
      <c r="C3002" s="38" t="s">
        <v>307</v>
      </c>
      <c r="D3002" s="75">
        <v>16</v>
      </c>
      <c r="E3002" s="175"/>
      <c r="F3002" s="99">
        <f t="shared" si="86"/>
        <v>0</v>
      </c>
      <c r="K3002" s="354"/>
    </row>
    <row r="3003" spans="1:11" ht="20.100000000000001" customHeight="1" outlineLevel="2">
      <c r="A3003" s="32" t="s">
        <v>2436</v>
      </c>
      <c r="B3003" s="33" t="s">
        <v>5430</v>
      </c>
      <c r="C3003" s="38" t="s">
        <v>307</v>
      </c>
      <c r="D3003" s="75">
        <v>8</v>
      </c>
      <c r="E3003" s="175"/>
      <c r="F3003" s="99">
        <f t="shared" si="86"/>
        <v>0</v>
      </c>
      <c r="K3003" s="354"/>
    </row>
    <row r="3004" spans="1:11" ht="20.100000000000001" customHeight="1" outlineLevel="2">
      <c r="A3004" s="32" t="s">
        <v>2437</v>
      </c>
      <c r="B3004" s="33" t="s">
        <v>5431</v>
      </c>
      <c r="C3004" s="38" t="s">
        <v>307</v>
      </c>
      <c r="D3004" s="75">
        <v>4</v>
      </c>
      <c r="E3004" s="175"/>
      <c r="F3004" s="99">
        <f t="shared" si="86"/>
        <v>0</v>
      </c>
      <c r="K3004" s="354"/>
    </row>
    <row r="3005" spans="1:11" ht="20.100000000000001" customHeight="1" outlineLevel="2">
      <c r="A3005" s="32" t="s">
        <v>2438</v>
      </c>
      <c r="B3005" s="33" t="s">
        <v>5432</v>
      </c>
      <c r="C3005" s="38" t="s">
        <v>307</v>
      </c>
      <c r="D3005" s="75">
        <v>65</v>
      </c>
      <c r="E3005" s="175"/>
      <c r="F3005" s="99">
        <f t="shared" si="86"/>
        <v>0</v>
      </c>
      <c r="K3005" s="354"/>
    </row>
    <row r="3006" spans="1:11" ht="20.100000000000001" customHeight="1" outlineLevel="2">
      <c r="A3006" s="32" t="s">
        <v>2439</v>
      </c>
      <c r="B3006" s="33" t="s">
        <v>5433</v>
      </c>
      <c r="C3006" s="38" t="s">
        <v>307</v>
      </c>
      <c r="D3006" s="75">
        <v>13</v>
      </c>
      <c r="E3006" s="175"/>
      <c r="F3006" s="99">
        <f t="shared" si="86"/>
        <v>0</v>
      </c>
      <c r="K3006" s="354"/>
    </row>
    <row r="3007" spans="1:11" ht="20.100000000000001" customHeight="1" outlineLevel="2">
      <c r="A3007" s="32" t="s">
        <v>2440</v>
      </c>
      <c r="B3007" s="33" t="s">
        <v>5434</v>
      </c>
      <c r="C3007" s="38" t="s">
        <v>307</v>
      </c>
      <c r="D3007" s="75">
        <v>4</v>
      </c>
      <c r="E3007" s="175"/>
      <c r="F3007" s="99">
        <f t="shared" si="86"/>
        <v>0</v>
      </c>
      <c r="K3007" s="354"/>
    </row>
    <row r="3008" spans="1:11" ht="20.100000000000001" customHeight="1" outlineLevel="1">
      <c r="A3008" s="32"/>
      <c r="B3008" s="33"/>
      <c r="C3008" s="38"/>
      <c r="D3008" s="75"/>
      <c r="E3008" s="175"/>
      <c r="F3008" s="99"/>
      <c r="K3008" s="354"/>
    </row>
    <row r="3009" spans="1:14" ht="20.100000000000001" customHeight="1" outlineLevel="1">
      <c r="A3009" s="108" t="s">
        <v>2441</v>
      </c>
      <c r="B3009" s="117" t="s">
        <v>417</v>
      </c>
      <c r="C3009" s="60"/>
      <c r="D3009" s="73"/>
      <c r="E3009" s="174"/>
      <c r="F3009" s="110">
        <f>SUBTOTAL(9,F3010:F3013)</f>
        <v>0</v>
      </c>
      <c r="H3009" s="460">
        <f>+F3009</f>
        <v>0</v>
      </c>
      <c r="K3009" s="354"/>
    </row>
    <row r="3010" spans="1:14" ht="20.100000000000001" customHeight="1" outlineLevel="2">
      <c r="A3010" s="32" t="s">
        <v>2442</v>
      </c>
      <c r="B3010" s="33" t="s">
        <v>5435</v>
      </c>
      <c r="C3010" s="38" t="s">
        <v>307</v>
      </c>
      <c r="D3010" s="75">
        <v>7</v>
      </c>
      <c r="E3010" s="175"/>
      <c r="F3010" s="99">
        <f>TRUNC(E3010*D3010,2)</f>
        <v>0</v>
      </c>
      <c r="K3010" s="354"/>
    </row>
    <row r="3011" spans="1:14" ht="20.100000000000001" customHeight="1" outlineLevel="2">
      <c r="A3011" s="32" t="s">
        <v>2443</v>
      </c>
      <c r="B3011" s="33" t="s">
        <v>5436</v>
      </c>
      <c r="C3011" s="38" t="s">
        <v>307</v>
      </c>
      <c r="D3011" s="75">
        <v>20</v>
      </c>
      <c r="E3011" s="175"/>
      <c r="F3011" s="99">
        <f>TRUNC(E3011*D3011,2)</f>
        <v>0</v>
      </c>
      <c r="K3011" s="354"/>
    </row>
    <row r="3012" spans="1:14" ht="20.100000000000001" customHeight="1" outlineLevel="2">
      <c r="A3012" s="32" t="s">
        <v>2444</v>
      </c>
      <c r="B3012" s="33" t="s">
        <v>5437</v>
      </c>
      <c r="C3012" s="38" t="s">
        <v>307</v>
      </c>
      <c r="D3012" s="75">
        <v>3</v>
      </c>
      <c r="E3012" s="175"/>
      <c r="F3012" s="99">
        <f>TRUNC(E3012*D3012,2)</f>
        <v>0</v>
      </c>
      <c r="K3012" s="354"/>
    </row>
    <row r="3013" spans="1:14" ht="20.100000000000001" customHeight="1" outlineLevel="1">
      <c r="A3013" s="32"/>
      <c r="B3013" s="33"/>
      <c r="C3013" s="38"/>
      <c r="D3013" s="75"/>
      <c r="E3013" s="175"/>
      <c r="F3013" s="99"/>
      <c r="K3013" s="354"/>
    </row>
    <row r="3014" spans="1:14" ht="20.100000000000001" customHeight="1" outlineLevel="1">
      <c r="A3014" s="108" t="s">
        <v>2445</v>
      </c>
      <c r="B3014" s="117" t="s">
        <v>418</v>
      </c>
      <c r="C3014" s="60"/>
      <c r="D3014" s="73"/>
      <c r="E3014" s="174"/>
      <c r="F3014" s="110">
        <f>SUBTOTAL(9,F3015:F3018)</f>
        <v>0</v>
      </c>
      <c r="H3014" s="460">
        <f>+F3014</f>
        <v>0</v>
      </c>
      <c r="K3014" s="354"/>
    </row>
    <row r="3015" spans="1:14" s="454" customFormat="1" ht="20.100000000000001" customHeight="1" outlineLevel="2">
      <c r="A3015" s="32" t="s">
        <v>2446</v>
      </c>
      <c r="B3015" s="33" t="s">
        <v>5438</v>
      </c>
      <c r="C3015" s="38" t="s">
        <v>307</v>
      </c>
      <c r="D3015" s="75">
        <v>76</v>
      </c>
      <c r="E3015" s="175"/>
      <c r="F3015" s="99">
        <f>TRUNC(E3015*D3015,2)</f>
        <v>0</v>
      </c>
      <c r="G3015" s="453"/>
      <c r="K3015" s="354"/>
      <c r="M3015" s="555"/>
      <c r="N3015" s="555"/>
    </row>
    <row r="3016" spans="1:14" s="454" customFormat="1" ht="20.100000000000001" customHeight="1" outlineLevel="2">
      <c r="A3016" s="32" t="s">
        <v>2447</v>
      </c>
      <c r="B3016" s="33" t="s">
        <v>5439</v>
      </c>
      <c r="C3016" s="38" t="s">
        <v>307</v>
      </c>
      <c r="D3016" s="75">
        <v>37</v>
      </c>
      <c r="E3016" s="175"/>
      <c r="F3016" s="99">
        <f>TRUNC(E3016*D3016,2)</f>
        <v>0</v>
      </c>
      <c r="G3016" s="453"/>
      <c r="K3016" s="354"/>
      <c r="M3016" s="555"/>
      <c r="N3016" s="555"/>
    </row>
    <row r="3017" spans="1:14" s="454" customFormat="1" ht="20.100000000000001" customHeight="1" outlineLevel="2">
      <c r="A3017" s="32" t="s">
        <v>2448</v>
      </c>
      <c r="B3017" s="33" t="s">
        <v>5440</v>
      </c>
      <c r="C3017" s="38" t="s">
        <v>307</v>
      </c>
      <c r="D3017" s="75">
        <v>2</v>
      </c>
      <c r="E3017" s="175"/>
      <c r="F3017" s="99">
        <f>TRUNC(E3017*D3017,2)</f>
        <v>0</v>
      </c>
      <c r="G3017" s="453"/>
      <c r="K3017" s="354"/>
      <c r="M3017" s="555"/>
      <c r="N3017" s="555"/>
    </row>
    <row r="3018" spans="1:14" s="454" customFormat="1" ht="20.100000000000001" customHeight="1" outlineLevel="1">
      <c r="A3018" s="32"/>
      <c r="B3018" s="33"/>
      <c r="C3018" s="38"/>
      <c r="D3018" s="75"/>
      <c r="E3018" s="175"/>
      <c r="F3018" s="99"/>
      <c r="G3018" s="453"/>
      <c r="K3018" s="354"/>
      <c r="M3018" s="555"/>
      <c r="N3018" s="555"/>
    </row>
    <row r="3019" spans="1:14" ht="20.100000000000001" customHeight="1" outlineLevel="1">
      <c r="A3019" s="108" t="s">
        <v>2449</v>
      </c>
      <c r="B3019" s="117" t="s">
        <v>5441</v>
      </c>
      <c r="C3019" s="60"/>
      <c r="D3019" s="73"/>
      <c r="E3019" s="174"/>
      <c r="F3019" s="110">
        <f>SUBTOTAL(9,F3020:F3025)</f>
        <v>0</v>
      </c>
      <c r="H3019" s="460">
        <f>+F3019</f>
        <v>0</v>
      </c>
      <c r="K3019" s="354"/>
    </row>
    <row r="3020" spans="1:14" s="454" customFormat="1" ht="20.100000000000001" customHeight="1" outlineLevel="2">
      <c r="A3020" s="32" t="s">
        <v>2450</v>
      </c>
      <c r="B3020" s="33" t="s">
        <v>5442</v>
      </c>
      <c r="C3020" s="38" t="s">
        <v>307</v>
      </c>
      <c r="D3020" s="75">
        <v>80</v>
      </c>
      <c r="E3020" s="175"/>
      <c r="F3020" s="99">
        <f>TRUNC(E3020*D3020,2)</f>
        <v>0</v>
      </c>
      <c r="G3020" s="453"/>
      <c r="K3020" s="354"/>
      <c r="M3020" s="555"/>
      <c r="N3020" s="555"/>
    </row>
    <row r="3021" spans="1:14" s="454" customFormat="1" ht="20.100000000000001" customHeight="1" outlineLevel="2">
      <c r="A3021" s="32" t="s">
        <v>2451</v>
      </c>
      <c r="B3021" s="33" t="s">
        <v>5443</v>
      </c>
      <c r="C3021" s="38" t="s">
        <v>307</v>
      </c>
      <c r="D3021" s="75">
        <v>50</v>
      </c>
      <c r="E3021" s="175"/>
      <c r="F3021" s="99">
        <f>TRUNC(E3021*D3021,2)</f>
        <v>0</v>
      </c>
      <c r="G3021" s="453"/>
      <c r="K3021" s="354"/>
      <c r="M3021" s="555"/>
      <c r="N3021" s="555"/>
    </row>
    <row r="3022" spans="1:14" s="454" customFormat="1" ht="20.100000000000001" customHeight="1" outlineLevel="2">
      <c r="A3022" s="32" t="s">
        <v>2452</v>
      </c>
      <c r="B3022" s="33" t="s">
        <v>5444</v>
      </c>
      <c r="C3022" s="38" t="s">
        <v>307</v>
      </c>
      <c r="D3022" s="75">
        <v>1</v>
      </c>
      <c r="E3022" s="175"/>
      <c r="F3022" s="99">
        <f>TRUNC(E3022*D3022,2)</f>
        <v>0</v>
      </c>
      <c r="G3022" s="453"/>
      <c r="K3022" s="354"/>
      <c r="M3022" s="555"/>
      <c r="N3022" s="555"/>
    </row>
    <row r="3023" spans="1:14" s="454" customFormat="1" ht="20.100000000000001" customHeight="1" outlineLevel="2">
      <c r="A3023" s="32" t="s">
        <v>5445</v>
      </c>
      <c r="B3023" s="33" t="s">
        <v>5446</v>
      </c>
      <c r="C3023" s="38" t="s">
        <v>307</v>
      </c>
      <c r="D3023" s="75">
        <v>4</v>
      </c>
      <c r="E3023" s="175"/>
      <c r="F3023" s="99">
        <f>TRUNC(E3023*D3023,2)</f>
        <v>0</v>
      </c>
      <c r="G3023" s="453"/>
      <c r="K3023" s="354"/>
      <c r="M3023" s="555"/>
      <c r="N3023" s="555"/>
    </row>
    <row r="3024" spans="1:14" s="454" customFormat="1" ht="20.100000000000001" customHeight="1" outlineLevel="2">
      <c r="A3024" s="32" t="s">
        <v>5447</v>
      </c>
      <c r="B3024" s="33" t="s">
        <v>5448</v>
      </c>
      <c r="C3024" s="38" t="s">
        <v>307</v>
      </c>
      <c r="D3024" s="75">
        <v>2</v>
      </c>
      <c r="E3024" s="175"/>
      <c r="F3024" s="99">
        <f>TRUNC(E3024*D3024,2)</f>
        <v>0</v>
      </c>
      <c r="G3024" s="453"/>
      <c r="K3024" s="354"/>
      <c r="M3024" s="555"/>
      <c r="N3024" s="555"/>
    </row>
    <row r="3025" spans="1:14" s="454" customFormat="1" ht="20.100000000000001" customHeight="1" outlineLevel="1">
      <c r="A3025" s="32"/>
      <c r="B3025" s="33"/>
      <c r="C3025" s="38"/>
      <c r="D3025" s="75"/>
      <c r="E3025" s="175"/>
      <c r="F3025" s="99"/>
      <c r="G3025" s="453"/>
      <c r="K3025" s="354"/>
      <c r="M3025" s="555"/>
      <c r="N3025" s="555"/>
    </row>
    <row r="3026" spans="1:14" s="454" customFormat="1" ht="20.100000000000001" customHeight="1" outlineLevel="1">
      <c r="A3026" s="108" t="s">
        <v>5449</v>
      </c>
      <c r="B3026" s="117" t="s">
        <v>419</v>
      </c>
      <c r="C3026" s="60"/>
      <c r="D3026" s="73"/>
      <c r="E3026" s="174"/>
      <c r="F3026" s="110">
        <f>SUBTOTAL(9,F3027:F3031)</f>
        <v>0</v>
      </c>
      <c r="G3026" s="453"/>
      <c r="H3026" s="460">
        <f>+F3026</f>
        <v>0</v>
      </c>
      <c r="K3026" s="354"/>
      <c r="M3026" s="555"/>
      <c r="N3026" s="555"/>
    </row>
    <row r="3027" spans="1:14" ht="20.100000000000001" customHeight="1" outlineLevel="2">
      <c r="A3027" s="32" t="s">
        <v>5450</v>
      </c>
      <c r="B3027" s="33" t="s">
        <v>5451</v>
      </c>
      <c r="C3027" s="38" t="s">
        <v>307</v>
      </c>
      <c r="D3027" s="75">
        <v>14</v>
      </c>
      <c r="E3027" s="175"/>
      <c r="F3027" s="99">
        <f>TRUNC(E3027*D3027,2)</f>
        <v>0</v>
      </c>
      <c r="K3027" s="354"/>
    </row>
    <row r="3028" spans="1:14" ht="20.100000000000001" customHeight="1" outlineLevel="2">
      <c r="A3028" s="32" t="s">
        <v>5452</v>
      </c>
      <c r="B3028" s="33" t="s">
        <v>5453</v>
      </c>
      <c r="C3028" s="38" t="s">
        <v>307</v>
      </c>
      <c r="D3028" s="75">
        <v>5</v>
      </c>
      <c r="E3028" s="175"/>
      <c r="F3028" s="99">
        <f>TRUNC(E3028*D3028,2)</f>
        <v>0</v>
      </c>
      <c r="K3028" s="354"/>
    </row>
    <row r="3029" spans="1:14" ht="20.100000000000001" customHeight="1" outlineLevel="2">
      <c r="A3029" s="32" t="s">
        <v>5454</v>
      </c>
      <c r="B3029" s="33" t="s">
        <v>5455</v>
      </c>
      <c r="C3029" s="38" t="s">
        <v>307</v>
      </c>
      <c r="D3029" s="75">
        <v>7</v>
      </c>
      <c r="E3029" s="175"/>
      <c r="F3029" s="99">
        <f>TRUNC(E3029*D3029,2)</f>
        <v>0</v>
      </c>
      <c r="K3029" s="354"/>
    </row>
    <row r="3030" spans="1:14" ht="20.100000000000001" customHeight="1" outlineLevel="2">
      <c r="A3030" s="32" t="s">
        <v>5456</v>
      </c>
      <c r="B3030" s="33" t="s">
        <v>5457</v>
      </c>
      <c r="C3030" s="38" t="s">
        <v>307</v>
      </c>
      <c r="D3030" s="75">
        <v>1</v>
      </c>
      <c r="E3030" s="175"/>
      <c r="F3030" s="99">
        <f>TRUNC(E3030*D3030,2)</f>
        <v>0</v>
      </c>
      <c r="K3030" s="354"/>
    </row>
    <row r="3031" spans="1:14" ht="20.100000000000001" customHeight="1">
      <c r="A3031" s="2"/>
      <c r="B3031" s="115"/>
      <c r="C3031" s="6"/>
      <c r="D3031" s="72"/>
      <c r="E3031" s="72"/>
      <c r="F3031" s="99"/>
      <c r="K3031" s="354"/>
    </row>
    <row r="3032" spans="1:14" ht="20.100000000000001" customHeight="1">
      <c r="A3032" s="13">
        <v>13</v>
      </c>
      <c r="B3032" s="14" t="s">
        <v>4658</v>
      </c>
      <c r="C3032" s="15"/>
      <c r="D3032" s="71"/>
      <c r="E3032" s="66"/>
      <c r="F3032" s="98">
        <f>SUBTOTAL(9,F3033:F3136)</f>
        <v>0</v>
      </c>
      <c r="H3032" s="458">
        <f>SUM(H3033:H3136)</f>
        <v>0</v>
      </c>
      <c r="I3032" s="454" t="b">
        <f>H3032=F3032</f>
        <v>1</v>
      </c>
      <c r="K3032" s="354"/>
    </row>
    <row r="3033" spans="1:14" s="367" customFormat="1" ht="20.100000000000001" customHeight="1" outlineLevel="1">
      <c r="A3033" s="11"/>
      <c r="B3033" s="217"/>
      <c r="C3033" s="12"/>
      <c r="D3033" s="74"/>
      <c r="E3033" s="74"/>
      <c r="F3033" s="102"/>
      <c r="G3033" s="468"/>
      <c r="H3033" s="454"/>
      <c r="I3033" s="35"/>
      <c r="K3033" s="354"/>
      <c r="M3033" s="558"/>
      <c r="N3033" s="558"/>
    </row>
    <row r="3034" spans="1:14" s="367" customFormat="1" ht="20.100000000000001" customHeight="1" outlineLevel="1">
      <c r="A3034" s="162" t="s">
        <v>193</v>
      </c>
      <c r="B3034" s="305" t="s">
        <v>341</v>
      </c>
      <c r="C3034" s="203"/>
      <c r="D3034" s="508"/>
      <c r="E3034" s="100"/>
      <c r="F3034" s="110">
        <f>SUBTOTAL(9,F3035:F3069)</f>
        <v>0</v>
      </c>
      <c r="G3034" s="453" t="s">
        <v>3066</v>
      </c>
      <c r="H3034" s="460">
        <f>+F3034</f>
        <v>0</v>
      </c>
      <c r="I3034" s="454"/>
      <c r="K3034" s="354"/>
      <c r="M3034" s="558"/>
      <c r="N3034" s="558"/>
    </row>
    <row r="3035" spans="1:14" s="367" customFormat="1" ht="20.100000000000001" customHeight="1" outlineLevel="2">
      <c r="A3035" s="211" t="s">
        <v>195</v>
      </c>
      <c r="B3035" s="130" t="s">
        <v>2465</v>
      </c>
      <c r="C3035" s="94"/>
      <c r="D3035" s="509"/>
      <c r="E3035" s="93"/>
      <c r="F3035" s="101"/>
      <c r="G3035" s="468"/>
      <c r="K3035" s="354"/>
      <c r="M3035" s="558"/>
      <c r="N3035" s="558"/>
    </row>
    <row r="3036" spans="1:14" s="367" customFormat="1" ht="20.100000000000001" customHeight="1" outlineLevel="2">
      <c r="A3036" s="150" t="s">
        <v>2453</v>
      </c>
      <c r="B3036" s="186" t="s">
        <v>330</v>
      </c>
      <c r="C3036" s="152" t="s">
        <v>9</v>
      </c>
      <c r="D3036" s="437">
        <v>59145.120000000003</v>
      </c>
      <c r="E3036" s="72"/>
      <c r="F3036" s="103">
        <f t="shared" ref="F3036:F3046" si="87">TRUNC(E3036*D3036,2)</f>
        <v>0</v>
      </c>
      <c r="G3036" s="468"/>
      <c r="K3036" s="354"/>
      <c r="M3036" s="558"/>
      <c r="N3036" s="558"/>
    </row>
    <row r="3037" spans="1:14" s="367" customFormat="1" ht="20.100000000000001" customHeight="1" outlineLevel="2">
      <c r="A3037" s="150" t="s">
        <v>2454</v>
      </c>
      <c r="B3037" s="186" t="s">
        <v>331</v>
      </c>
      <c r="C3037" s="152" t="s">
        <v>306</v>
      </c>
      <c r="D3037" s="437">
        <v>23465.83</v>
      </c>
      <c r="E3037" s="72"/>
      <c r="F3037" s="103">
        <f t="shared" si="87"/>
        <v>0</v>
      </c>
      <c r="G3037" s="468"/>
      <c r="K3037" s="354"/>
      <c r="M3037" s="558"/>
      <c r="N3037" s="558"/>
    </row>
    <row r="3038" spans="1:14" s="367" customFormat="1" ht="20.100000000000001" customHeight="1" outlineLevel="2">
      <c r="A3038" s="150" t="s">
        <v>2455</v>
      </c>
      <c r="B3038" s="186" t="s">
        <v>332</v>
      </c>
      <c r="C3038" s="152" t="s">
        <v>4669</v>
      </c>
      <c r="D3038" s="437">
        <v>466867.98</v>
      </c>
      <c r="E3038" s="72"/>
      <c r="F3038" s="103">
        <f t="shared" si="87"/>
        <v>0</v>
      </c>
      <c r="G3038" s="468"/>
      <c r="K3038" s="354"/>
      <c r="M3038" s="558"/>
      <c r="N3038" s="558"/>
    </row>
    <row r="3039" spans="1:14" s="367" customFormat="1" ht="20.100000000000001" customHeight="1" outlineLevel="2">
      <c r="A3039" s="150" t="s">
        <v>2456</v>
      </c>
      <c r="B3039" s="186" t="s">
        <v>5358</v>
      </c>
      <c r="C3039" s="152" t="s">
        <v>306</v>
      </c>
      <c r="D3039" s="437">
        <v>6121.52</v>
      </c>
      <c r="E3039" s="72"/>
      <c r="F3039" s="103">
        <f t="shared" si="87"/>
        <v>0</v>
      </c>
      <c r="G3039" s="468"/>
      <c r="K3039" s="354"/>
      <c r="M3039" s="558"/>
      <c r="N3039" s="558"/>
    </row>
    <row r="3040" spans="1:14" s="367" customFormat="1" ht="20.100000000000001" customHeight="1" outlineLevel="2">
      <c r="A3040" s="150" t="s">
        <v>2457</v>
      </c>
      <c r="B3040" s="186" t="s">
        <v>5359</v>
      </c>
      <c r="C3040" s="152" t="s">
        <v>306</v>
      </c>
      <c r="D3040" s="437">
        <v>1020.25</v>
      </c>
      <c r="E3040" s="72"/>
      <c r="F3040" s="103">
        <f t="shared" si="87"/>
        <v>0</v>
      </c>
      <c r="G3040" s="468"/>
      <c r="K3040" s="354"/>
      <c r="M3040" s="558"/>
      <c r="N3040" s="558"/>
    </row>
    <row r="3041" spans="1:14" ht="20.100000000000001" customHeight="1" outlineLevel="2">
      <c r="A3041" s="150" t="s">
        <v>2458</v>
      </c>
      <c r="B3041" s="186" t="s">
        <v>333</v>
      </c>
      <c r="C3041" s="152" t="s">
        <v>306</v>
      </c>
      <c r="D3041" s="437">
        <v>8871.77</v>
      </c>
      <c r="E3041" s="72"/>
      <c r="F3041" s="103">
        <f t="shared" si="87"/>
        <v>0</v>
      </c>
      <c r="K3041" s="354"/>
    </row>
    <row r="3042" spans="1:14" s="367" customFormat="1" ht="20.100000000000001" customHeight="1" outlineLevel="2">
      <c r="A3042" s="150" t="s">
        <v>2459</v>
      </c>
      <c r="B3042" s="186" t="s">
        <v>334</v>
      </c>
      <c r="C3042" s="152" t="s">
        <v>306</v>
      </c>
      <c r="D3042" s="437">
        <v>17743.54</v>
      </c>
      <c r="E3042" s="72"/>
      <c r="F3042" s="103">
        <f t="shared" si="87"/>
        <v>0</v>
      </c>
      <c r="G3042" s="468"/>
      <c r="K3042" s="354"/>
      <c r="M3042" s="558"/>
      <c r="N3042" s="558"/>
    </row>
    <row r="3043" spans="1:14" s="367" customFormat="1" ht="20.100000000000001" customHeight="1" outlineLevel="2">
      <c r="A3043" s="150" t="s">
        <v>2460</v>
      </c>
      <c r="B3043" s="186" t="s">
        <v>5360</v>
      </c>
      <c r="C3043" s="152" t="s">
        <v>9</v>
      </c>
      <c r="D3043" s="437">
        <v>59145.120000000003</v>
      </c>
      <c r="E3043" s="72"/>
      <c r="F3043" s="103">
        <f t="shared" si="87"/>
        <v>0</v>
      </c>
      <c r="G3043" s="468"/>
      <c r="K3043" s="354"/>
      <c r="M3043" s="558"/>
      <c r="N3043" s="558"/>
    </row>
    <row r="3044" spans="1:14" s="367" customFormat="1" ht="20.100000000000001" customHeight="1" outlineLevel="2">
      <c r="A3044" s="150" t="s">
        <v>2461</v>
      </c>
      <c r="B3044" s="186" t="s">
        <v>336</v>
      </c>
      <c r="C3044" s="152" t="s">
        <v>9</v>
      </c>
      <c r="D3044" s="437">
        <v>59145.120000000003</v>
      </c>
      <c r="E3044" s="72"/>
      <c r="F3044" s="103">
        <f t="shared" si="87"/>
        <v>0</v>
      </c>
      <c r="G3044" s="468"/>
      <c r="K3044" s="354"/>
      <c r="M3044" s="558"/>
      <c r="N3044" s="558"/>
    </row>
    <row r="3045" spans="1:14" s="367" customFormat="1" ht="20.100000000000001" customHeight="1" outlineLevel="2">
      <c r="A3045" s="150" t="s">
        <v>2462</v>
      </c>
      <c r="B3045" s="186" t="s">
        <v>337</v>
      </c>
      <c r="C3045" s="152" t="s">
        <v>306</v>
      </c>
      <c r="D3045" s="437">
        <v>2957.26</v>
      </c>
      <c r="E3045" s="72"/>
      <c r="F3045" s="103">
        <f t="shared" si="87"/>
        <v>0</v>
      </c>
      <c r="G3045" s="468"/>
      <c r="K3045" s="354"/>
      <c r="M3045" s="558"/>
      <c r="N3045" s="558"/>
    </row>
    <row r="3046" spans="1:14" s="367" customFormat="1" ht="20.100000000000001" customHeight="1" outlineLevel="2">
      <c r="A3046" s="150" t="s">
        <v>2463</v>
      </c>
      <c r="B3046" s="186" t="s">
        <v>339</v>
      </c>
      <c r="C3046" s="152" t="s">
        <v>4669</v>
      </c>
      <c r="D3046" s="437">
        <v>177435.36</v>
      </c>
      <c r="E3046" s="72"/>
      <c r="F3046" s="103">
        <f t="shared" si="87"/>
        <v>0</v>
      </c>
      <c r="G3046" s="468"/>
      <c r="K3046" s="354"/>
      <c r="M3046" s="558"/>
      <c r="N3046" s="558"/>
    </row>
    <row r="3047" spans="1:14" s="367" customFormat="1" ht="20.100000000000001" customHeight="1" outlineLevel="2">
      <c r="A3047" s="150"/>
      <c r="B3047" s="186"/>
      <c r="C3047" s="277"/>
      <c r="D3047" s="437"/>
      <c r="E3047" s="72"/>
      <c r="F3047" s="103"/>
      <c r="G3047" s="468"/>
      <c r="K3047" s="354"/>
      <c r="M3047" s="558"/>
      <c r="N3047" s="558"/>
    </row>
    <row r="3048" spans="1:14" s="367" customFormat="1" ht="20.100000000000001" customHeight="1" outlineLevel="2">
      <c r="A3048" s="211" t="s">
        <v>2464</v>
      </c>
      <c r="B3048" s="130" t="s">
        <v>2466</v>
      </c>
      <c r="C3048" s="94"/>
      <c r="D3048" s="509"/>
      <c r="E3048" s="72"/>
      <c r="F3048" s="103"/>
      <c r="G3048" s="468"/>
      <c r="K3048" s="354"/>
      <c r="M3048" s="558"/>
      <c r="N3048" s="558"/>
    </row>
    <row r="3049" spans="1:14" s="367" customFormat="1" ht="20.100000000000001" customHeight="1" outlineLevel="2">
      <c r="A3049" s="150" t="s">
        <v>2468</v>
      </c>
      <c r="B3049" s="186" t="s">
        <v>5361</v>
      </c>
      <c r="C3049" s="152" t="s">
        <v>9</v>
      </c>
      <c r="D3049" s="437">
        <v>54036.04</v>
      </c>
      <c r="E3049" s="72"/>
      <c r="F3049" s="103">
        <f t="shared" ref="F3049:F3054" si="88">TRUNC(E3049*D3049,2)</f>
        <v>0</v>
      </c>
      <c r="G3049" s="468"/>
      <c r="K3049" s="354"/>
      <c r="M3049" s="558"/>
      <c r="N3049" s="558"/>
    </row>
    <row r="3050" spans="1:14" ht="41.25" customHeight="1" outlineLevel="2">
      <c r="A3050" s="150" t="s">
        <v>2469</v>
      </c>
      <c r="B3050" s="186" t="s">
        <v>2922</v>
      </c>
      <c r="C3050" s="152" t="s">
        <v>9</v>
      </c>
      <c r="D3050" s="437">
        <v>54036.04</v>
      </c>
      <c r="E3050" s="72"/>
      <c r="F3050" s="103">
        <f t="shared" si="88"/>
        <v>0</v>
      </c>
      <c r="K3050" s="354"/>
    </row>
    <row r="3051" spans="1:14" s="367" customFormat="1" ht="20.100000000000001" customHeight="1" outlineLevel="2">
      <c r="A3051" s="150" t="s">
        <v>2470</v>
      </c>
      <c r="B3051" s="186" t="s">
        <v>5028</v>
      </c>
      <c r="C3051" s="152" t="s">
        <v>9</v>
      </c>
      <c r="D3051" s="437">
        <v>54036.04</v>
      </c>
      <c r="E3051" s="72"/>
      <c r="F3051" s="103">
        <f t="shared" si="88"/>
        <v>0</v>
      </c>
      <c r="G3051" s="468"/>
      <c r="K3051" s="354"/>
      <c r="M3051" s="558"/>
      <c r="N3051" s="558"/>
    </row>
    <row r="3052" spans="1:14" s="367" customFormat="1" ht="30.75" customHeight="1" outlineLevel="2">
      <c r="A3052" s="150" t="s">
        <v>2471</v>
      </c>
      <c r="B3052" s="186" t="s">
        <v>340</v>
      </c>
      <c r="C3052" s="152" t="s">
        <v>306</v>
      </c>
      <c r="D3052" s="437">
        <v>540.36</v>
      </c>
      <c r="E3052" s="72"/>
      <c r="F3052" s="103">
        <f t="shared" si="88"/>
        <v>0</v>
      </c>
      <c r="G3052" s="468"/>
      <c r="K3052" s="354"/>
      <c r="M3052" s="558"/>
      <c r="N3052" s="558"/>
    </row>
    <row r="3053" spans="1:14" s="367" customFormat="1" ht="28.5" outlineLevel="2">
      <c r="A3053" s="150" t="s">
        <v>2472</v>
      </c>
      <c r="B3053" s="186" t="s">
        <v>2923</v>
      </c>
      <c r="C3053" s="152" t="s">
        <v>306</v>
      </c>
      <c r="D3053" s="437">
        <v>3782.52</v>
      </c>
      <c r="E3053" s="72"/>
      <c r="F3053" s="103">
        <f t="shared" si="88"/>
        <v>0</v>
      </c>
      <c r="G3053" s="468"/>
      <c r="K3053" s="354"/>
      <c r="M3053" s="558"/>
      <c r="N3053" s="558"/>
    </row>
    <row r="3054" spans="1:14" s="367" customFormat="1" ht="28.5" outlineLevel="2">
      <c r="A3054" s="150" t="s">
        <v>2921</v>
      </c>
      <c r="B3054" s="186" t="s">
        <v>5362</v>
      </c>
      <c r="C3054" s="152" t="s">
        <v>302</v>
      </c>
      <c r="D3054" s="437">
        <v>79973.34</v>
      </c>
      <c r="E3054" s="72"/>
      <c r="F3054" s="103">
        <f t="shared" si="88"/>
        <v>0</v>
      </c>
      <c r="G3054" s="468"/>
      <c r="K3054" s="354"/>
      <c r="M3054" s="558"/>
      <c r="N3054" s="558"/>
    </row>
    <row r="3055" spans="1:14" s="367" customFormat="1" ht="19.5" customHeight="1" outlineLevel="2">
      <c r="A3055" s="150"/>
      <c r="B3055" s="186"/>
      <c r="C3055" s="277"/>
      <c r="D3055" s="437"/>
      <c r="E3055" s="72"/>
      <c r="F3055" s="103"/>
      <c r="G3055" s="468"/>
      <c r="K3055" s="354"/>
      <c r="M3055" s="558"/>
      <c r="N3055" s="558"/>
    </row>
    <row r="3056" spans="1:14" ht="29.25" customHeight="1" outlineLevel="2">
      <c r="A3056" s="211" t="s">
        <v>2473</v>
      </c>
      <c r="B3056" s="130" t="s">
        <v>2467</v>
      </c>
      <c r="C3056" s="94"/>
      <c r="D3056" s="509"/>
      <c r="E3056" s="72"/>
      <c r="F3056" s="103"/>
      <c r="K3056" s="354"/>
    </row>
    <row r="3057" spans="1:14" ht="20.100000000000001" customHeight="1" outlineLevel="2">
      <c r="A3057" s="150" t="s">
        <v>2474</v>
      </c>
      <c r="B3057" s="186" t="s">
        <v>2924</v>
      </c>
      <c r="C3057" s="152" t="s">
        <v>9</v>
      </c>
      <c r="D3057" s="437">
        <v>32815.74</v>
      </c>
      <c r="E3057" s="72"/>
      <c r="F3057" s="103">
        <f>TRUNC(E3057*D3057,2)</f>
        <v>0</v>
      </c>
      <c r="K3057" s="354"/>
    </row>
    <row r="3058" spans="1:14" s="367" customFormat="1" ht="20.100000000000001" customHeight="1" outlineLevel="2">
      <c r="A3058" s="150"/>
      <c r="B3058" s="186"/>
      <c r="C3058" s="277"/>
      <c r="D3058" s="437"/>
      <c r="E3058" s="93"/>
      <c r="F3058" s="101"/>
      <c r="G3058" s="468"/>
      <c r="K3058" s="354"/>
      <c r="M3058" s="558"/>
      <c r="N3058" s="558"/>
    </row>
    <row r="3059" spans="1:14" s="367" customFormat="1" ht="20.100000000000001" customHeight="1" outlineLevel="2">
      <c r="A3059" s="211" t="s">
        <v>2476</v>
      </c>
      <c r="B3059" s="130" t="s">
        <v>2475</v>
      </c>
      <c r="C3059" s="94"/>
      <c r="D3059" s="509"/>
      <c r="E3059" s="72"/>
      <c r="F3059" s="103"/>
      <c r="G3059" s="468"/>
      <c r="K3059" s="354"/>
      <c r="M3059" s="558"/>
      <c r="N3059" s="558"/>
    </row>
    <row r="3060" spans="1:14" s="367" customFormat="1" ht="20.100000000000001" customHeight="1" outlineLevel="2">
      <c r="A3060" s="150" t="s">
        <v>2477</v>
      </c>
      <c r="B3060" s="186" t="s">
        <v>5361</v>
      </c>
      <c r="C3060" s="152" t="s">
        <v>9</v>
      </c>
      <c r="D3060" s="437">
        <v>225.32</v>
      </c>
      <c r="E3060" s="72"/>
      <c r="F3060" s="103">
        <f>TRUNC(E3060*D3060,2)</f>
        <v>0</v>
      </c>
      <c r="G3060" s="468"/>
      <c r="K3060" s="354"/>
      <c r="M3060" s="558"/>
      <c r="N3060" s="558"/>
    </row>
    <row r="3061" spans="1:14" s="367" customFormat="1" ht="20.100000000000001" customHeight="1" outlineLevel="2">
      <c r="A3061" s="150" t="s">
        <v>2478</v>
      </c>
      <c r="B3061" s="186" t="s">
        <v>2922</v>
      </c>
      <c r="C3061" s="152" t="s">
        <v>9</v>
      </c>
      <c r="D3061" s="437">
        <v>225.32</v>
      </c>
      <c r="E3061" s="72"/>
      <c r="F3061" s="103">
        <f>TRUNC(E3061*D3061,2)</f>
        <v>0</v>
      </c>
      <c r="G3061" s="468"/>
      <c r="K3061" s="354"/>
      <c r="M3061" s="558"/>
      <c r="N3061" s="558"/>
    </row>
    <row r="3062" spans="1:14" s="367" customFormat="1" ht="20.100000000000001" customHeight="1" outlineLevel="2">
      <c r="A3062" s="150" t="s">
        <v>2479</v>
      </c>
      <c r="B3062" s="186" t="s">
        <v>5028</v>
      </c>
      <c r="C3062" s="152" t="s">
        <v>9</v>
      </c>
      <c r="D3062" s="437">
        <v>225.32</v>
      </c>
      <c r="E3062" s="72"/>
      <c r="F3062" s="103">
        <f>TRUNC(E3062*D3062,2)</f>
        <v>0</v>
      </c>
      <c r="G3062" s="468"/>
      <c r="K3062" s="354"/>
      <c r="M3062" s="558"/>
      <c r="N3062" s="558"/>
    </row>
    <row r="3063" spans="1:14" s="367" customFormat="1" ht="20.100000000000001" customHeight="1" outlineLevel="2">
      <c r="A3063" s="150" t="s">
        <v>2480</v>
      </c>
      <c r="B3063" s="186" t="s">
        <v>340</v>
      </c>
      <c r="C3063" s="152" t="s">
        <v>306</v>
      </c>
      <c r="D3063" s="437">
        <v>2.25</v>
      </c>
      <c r="E3063" s="72"/>
      <c r="F3063" s="103">
        <f>TRUNC(E3063*D3063,2)</f>
        <v>0</v>
      </c>
      <c r="G3063" s="468"/>
      <c r="K3063" s="354"/>
      <c r="M3063" s="558"/>
      <c r="N3063" s="558"/>
    </row>
    <row r="3064" spans="1:14" s="367" customFormat="1" ht="20.100000000000001" customHeight="1" outlineLevel="2">
      <c r="A3064" s="150" t="s">
        <v>2925</v>
      </c>
      <c r="B3064" s="186" t="s">
        <v>5029</v>
      </c>
      <c r="C3064" s="152" t="s">
        <v>9</v>
      </c>
      <c r="D3064" s="437">
        <v>225.32</v>
      </c>
      <c r="E3064" s="72"/>
      <c r="F3064" s="103">
        <f>TRUNC(E3064*D3064,2)</f>
        <v>0</v>
      </c>
      <c r="G3064" s="468"/>
      <c r="K3064" s="354"/>
      <c r="M3064" s="558"/>
      <c r="N3064" s="558"/>
    </row>
    <row r="3065" spans="1:14" s="367" customFormat="1" ht="20.100000000000001" customHeight="1" outlineLevel="2">
      <c r="A3065" s="150"/>
      <c r="B3065" s="186"/>
      <c r="C3065" s="277"/>
      <c r="D3065" s="437"/>
      <c r="E3065" s="72"/>
      <c r="F3065" s="103"/>
      <c r="G3065" s="468"/>
      <c r="K3065" s="354"/>
      <c r="M3065" s="558"/>
      <c r="N3065" s="558"/>
    </row>
    <row r="3066" spans="1:14" s="367" customFormat="1" ht="20.100000000000001" customHeight="1" outlineLevel="2">
      <c r="A3066" s="211" t="s">
        <v>2482</v>
      </c>
      <c r="B3066" s="130" t="s">
        <v>2481</v>
      </c>
      <c r="C3066" s="94"/>
      <c r="D3066" s="509"/>
      <c r="E3066" s="72"/>
      <c r="F3066" s="103"/>
      <c r="G3066" s="468"/>
      <c r="K3066" s="354"/>
      <c r="M3066" s="558"/>
      <c r="N3066" s="558"/>
    </row>
    <row r="3067" spans="1:14" s="454" customFormat="1" ht="20.100000000000001" customHeight="1" outlineLevel="2">
      <c r="A3067" s="150" t="s">
        <v>2483</v>
      </c>
      <c r="B3067" s="186" t="s">
        <v>997</v>
      </c>
      <c r="C3067" s="152" t="s">
        <v>9</v>
      </c>
      <c r="D3067" s="437">
        <v>53345.69</v>
      </c>
      <c r="E3067" s="72"/>
      <c r="F3067" s="103">
        <f>TRUNC(E3067*D3067,2)</f>
        <v>0</v>
      </c>
      <c r="G3067" s="453"/>
      <c r="K3067" s="354"/>
      <c r="M3067" s="555"/>
      <c r="N3067" s="555"/>
    </row>
    <row r="3068" spans="1:14" s="454" customFormat="1" ht="20.100000000000001" customHeight="1" outlineLevel="2">
      <c r="A3068" s="150" t="s">
        <v>2484</v>
      </c>
      <c r="B3068" s="186" t="s">
        <v>998</v>
      </c>
      <c r="C3068" s="152" t="s">
        <v>306</v>
      </c>
      <c r="D3068" s="437">
        <v>5334.57</v>
      </c>
      <c r="E3068" s="72"/>
      <c r="F3068" s="103">
        <f>TRUNC(E3068*D3068,2)</f>
        <v>0</v>
      </c>
      <c r="G3068" s="453"/>
      <c r="K3068" s="354"/>
      <c r="M3068" s="555"/>
      <c r="N3068" s="555"/>
    </row>
    <row r="3069" spans="1:14" s="454" customFormat="1" ht="42.75" outlineLevel="2">
      <c r="A3069" s="150" t="s">
        <v>2485</v>
      </c>
      <c r="B3069" s="186" t="s">
        <v>5363</v>
      </c>
      <c r="C3069" s="152" t="s">
        <v>9</v>
      </c>
      <c r="D3069" s="437">
        <v>53345.69</v>
      </c>
      <c r="E3069" s="72"/>
      <c r="F3069" s="103">
        <f>TRUNC(E3069*D3069,2)</f>
        <v>0</v>
      </c>
      <c r="G3069" s="453"/>
      <c r="K3069" s="354"/>
      <c r="M3069" s="555"/>
      <c r="N3069" s="555"/>
    </row>
    <row r="3070" spans="1:14" s="454" customFormat="1" ht="20.100000000000001" customHeight="1" outlineLevel="1">
      <c r="A3070" s="2"/>
      <c r="B3070" s="216"/>
      <c r="C3070" s="6"/>
      <c r="D3070" s="65"/>
      <c r="E3070" s="65"/>
      <c r="F3070" s="103"/>
      <c r="G3070" s="453"/>
      <c r="K3070" s="354"/>
      <c r="M3070" s="555"/>
      <c r="N3070" s="555"/>
    </row>
    <row r="3071" spans="1:14" s="454" customFormat="1" ht="20.100000000000001" customHeight="1" outlineLevel="1">
      <c r="A3071" s="162" t="s">
        <v>197</v>
      </c>
      <c r="B3071" s="305" t="s">
        <v>342</v>
      </c>
      <c r="C3071" s="203"/>
      <c r="D3071" s="510"/>
      <c r="E3071" s="100"/>
      <c r="F3071" s="110">
        <f>SUBTOTAL(9,F3072:F3108)</f>
        <v>0</v>
      </c>
      <c r="G3071" s="453" t="s">
        <v>3066</v>
      </c>
      <c r="H3071" s="460">
        <f>+F3071</f>
        <v>0</v>
      </c>
      <c r="K3071" s="354"/>
      <c r="M3071" s="555"/>
      <c r="N3071" s="555"/>
    </row>
    <row r="3072" spans="1:14" s="454" customFormat="1" ht="20.100000000000001" customHeight="1" outlineLevel="2">
      <c r="A3072" s="211" t="s">
        <v>199</v>
      </c>
      <c r="B3072" s="511" t="s">
        <v>2486</v>
      </c>
      <c r="C3072" s="512"/>
      <c r="D3072" s="513"/>
      <c r="E3072" s="93"/>
      <c r="F3072" s="149"/>
      <c r="G3072" s="453"/>
      <c r="K3072" s="354"/>
      <c r="M3072" s="555"/>
      <c r="N3072" s="555"/>
    </row>
    <row r="3073" spans="1:14" s="454" customFormat="1" ht="28.5" outlineLevel="2">
      <c r="A3073" s="204" t="s">
        <v>2488</v>
      </c>
      <c r="B3073" s="318" t="s">
        <v>5030</v>
      </c>
      <c r="C3073" s="282" t="s">
        <v>9</v>
      </c>
      <c r="D3073" s="514">
        <v>4439.54</v>
      </c>
      <c r="E3073" s="93"/>
      <c r="F3073" s="103">
        <f>TRUNC(E3073*D3073,2)</f>
        <v>0</v>
      </c>
      <c r="G3073" s="453"/>
      <c r="K3073" s="354"/>
      <c r="M3073" s="555"/>
      <c r="N3073" s="555"/>
    </row>
    <row r="3074" spans="1:14" s="454" customFormat="1" ht="28.5" outlineLevel="2">
      <c r="A3074" s="204" t="s">
        <v>2489</v>
      </c>
      <c r="B3074" s="318" t="s">
        <v>5031</v>
      </c>
      <c r="C3074" s="282" t="s">
        <v>9</v>
      </c>
      <c r="D3074" s="514">
        <v>619.72</v>
      </c>
      <c r="E3074" s="93"/>
      <c r="F3074" s="103">
        <f>TRUNC(E3074*D3074,2)</f>
        <v>0</v>
      </c>
      <c r="G3074" s="453"/>
      <c r="K3074" s="354"/>
      <c r="M3074" s="555"/>
      <c r="N3074" s="555"/>
    </row>
    <row r="3075" spans="1:14" s="454" customFormat="1" ht="28.5" outlineLevel="2">
      <c r="A3075" s="204" t="s">
        <v>2490</v>
      </c>
      <c r="B3075" s="318" t="s">
        <v>5032</v>
      </c>
      <c r="C3075" s="282" t="s">
        <v>9</v>
      </c>
      <c r="D3075" s="514">
        <v>4592.03</v>
      </c>
      <c r="E3075" s="93"/>
      <c r="F3075" s="103">
        <f>TRUNC(E3075*D3075,2)</f>
        <v>0</v>
      </c>
      <c r="G3075" s="453"/>
      <c r="K3075" s="354"/>
      <c r="M3075" s="555"/>
      <c r="N3075" s="555"/>
    </row>
    <row r="3076" spans="1:14" s="454" customFormat="1" ht="28.5" outlineLevel="2">
      <c r="A3076" s="204" t="s">
        <v>2491</v>
      </c>
      <c r="B3076" s="318" t="s">
        <v>5033</v>
      </c>
      <c r="C3076" s="282" t="s">
        <v>9</v>
      </c>
      <c r="D3076" s="514">
        <v>386.94</v>
      </c>
      <c r="E3076" s="93"/>
      <c r="F3076" s="103">
        <f>TRUNC(E3076*D3076,2)</f>
        <v>0</v>
      </c>
      <c r="G3076" s="453"/>
      <c r="K3076" s="354"/>
      <c r="M3076" s="555"/>
      <c r="N3076" s="555"/>
    </row>
    <row r="3077" spans="1:14" s="454" customFormat="1" ht="20.100000000000001" customHeight="1" outlineLevel="2">
      <c r="A3077" s="204"/>
      <c r="B3077" s="318"/>
      <c r="C3077" s="515"/>
      <c r="D3077" s="514"/>
      <c r="E3077" s="93"/>
      <c r="F3077" s="101"/>
      <c r="G3077" s="453"/>
      <c r="K3077" s="354"/>
      <c r="M3077" s="555"/>
      <c r="N3077" s="555"/>
    </row>
    <row r="3078" spans="1:14" s="454" customFormat="1" ht="20.100000000000001" customHeight="1" outlineLevel="2">
      <c r="A3078" s="211" t="s">
        <v>2492</v>
      </c>
      <c r="B3078" s="511" t="s">
        <v>2487</v>
      </c>
      <c r="C3078" s="512"/>
      <c r="D3078" s="513"/>
      <c r="E3078" s="93"/>
      <c r="F3078" s="149"/>
      <c r="G3078" s="453"/>
      <c r="K3078" s="354"/>
      <c r="M3078" s="555"/>
      <c r="N3078" s="555"/>
    </row>
    <row r="3079" spans="1:14" s="454" customFormat="1" ht="20.100000000000001" customHeight="1" outlineLevel="2">
      <c r="A3079" s="204" t="s">
        <v>2493</v>
      </c>
      <c r="B3079" s="318" t="s">
        <v>5034</v>
      </c>
      <c r="C3079" s="282" t="s">
        <v>9</v>
      </c>
      <c r="D3079" s="514">
        <v>1.95</v>
      </c>
      <c r="E3079" s="93"/>
      <c r="F3079" s="103">
        <f t="shared" ref="F3079:F3107" si="89">TRUNC(E3079*D3079,2)</f>
        <v>0</v>
      </c>
      <c r="G3079" s="453"/>
      <c r="K3079" s="354"/>
      <c r="M3079" s="555"/>
      <c r="N3079" s="555"/>
    </row>
    <row r="3080" spans="1:14" s="454" customFormat="1" ht="20.100000000000001" customHeight="1" outlineLevel="2">
      <c r="A3080" s="204" t="s">
        <v>2494</v>
      </c>
      <c r="B3080" s="318" t="s">
        <v>5035</v>
      </c>
      <c r="C3080" s="282" t="s">
        <v>9</v>
      </c>
      <c r="D3080" s="514">
        <v>2.44</v>
      </c>
      <c r="E3080" s="93"/>
      <c r="F3080" s="103">
        <f t="shared" si="89"/>
        <v>0</v>
      </c>
      <c r="G3080" s="453"/>
      <c r="K3080" s="354"/>
      <c r="M3080" s="555"/>
      <c r="N3080" s="555"/>
    </row>
    <row r="3081" spans="1:14" s="454" customFormat="1" ht="20.100000000000001" customHeight="1" outlineLevel="2">
      <c r="A3081" s="204" t="s">
        <v>2495</v>
      </c>
      <c r="B3081" s="318" t="s">
        <v>5036</v>
      </c>
      <c r="C3081" s="282" t="s">
        <v>9</v>
      </c>
      <c r="D3081" s="514">
        <v>3.27</v>
      </c>
      <c r="E3081" s="93"/>
      <c r="F3081" s="103">
        <f t="shared" si="89"/>
        <v>0</v>
      </c>
      <c r="G3081" s="453"/>
      <c r="K3081" s="354"/>
      <c r="M3081" s="555"/>
      <c r="N3081" s="555"/>
    </row>
    <row r="3082" spans="1:14" s="454" customFormat="1" ht="20.100000000000001" customHeight="1" outlineLevel="2">
      <c r="A3082" s="204" t="s">
        <v>2496</v>
      </c>
      <c r="B3082" s="318" t="s">
        <v>5037</v>
      </c>
      <c r="C3082" s="282" t="s">
        <v>9</v>
      </c>
      <c r="D3082" s="514">
        <v>1.01</v>
      </c>
      <c r="E3082" s="93"/>
      <c r="F3082" s="103">
        <f>TRUNC(E3082*D3082,2)</f>
        <v>0</v>
      </c>
      <c r="G3082" s="453"/>
      <c r="K3082" s="354"/>
      <c r="M3082" s="555"/>
      <c r="N3082" s="555"/>
    </row>
    <row r="3083" spans="1:14" s="454" customFormat="1" ht="20.100000000000001" customHeight="1" outlineLevel="2">
      <c r="A3083" s="204" t="s">
        <v>2497</v>
      </c>
      <c r="B3083" s="318" t="s">
        <v>5038</v>
      </c>
      <c r="C3083" s="282" t="s">
        <v>9</v>
      </c>
      <c r="D3083" s="514">
        <v>0.5</v>
      </c>
      <c r="E3083" s="93"/>
      <c r="F3083" s="103">
        <f t="shared" si="89"/>
        <v>0</v>
      </c>
      <c r="G3083" s="453"/>
      <c r="K3083" s="354"/>
      <c r="M3083" s="555"/>
      <c r="N3083" s="555"/>
    </row>
    <row r="3084" spans="1:14" s="454" customFormat="1" ht="20.100000000000001" customHeight="1" outlineLevel="2">
      <c r="A3084" s="204" t="s">
        <v>2498</v>
      </c>
      <c r="B3084" s="318" t="s">
        <v>5039</v>
      </c>
      <c r="C3084" s="282" t="s">
        <v>9</v>
      </c>
      <c r="D3084" s="514">
        <v>0.5</v>
      </c>
      <c r="E3084" s="93"/>
      <c r="F3084" s="103">
        <f t="shared" si="89"/>
        <v>0</v>
      </c>
      <c r="G3084" s="453"/>
      <c r="K3084" s="354"/>
      <c r="M3084" s="555"/>
      <c r="N3084" s="555"/>
    </row>
    <row r="3085" spans="1:14" s="454" customFormat="1" ht="20.100000000000001" customHeight="1" outlineLevel="2">
      <c r="A3085" s="204" t="s">
        <v>2499</v>
      </c>
      <c r="B3085" s="318" t="s">
        <v>5040</v>
      </c>
      <c r="C3085" s="282" t="s">
        <v>9</v>
      </c>
      <c r="D3085" s="514">
        <v>0.75</v>
      </c>
      <c r="E3085" s="93"/>
      <c r="F3085" s="103">
        <f t="shared" si="89"/>
        <v>0</v>
      </c>
      <c r="G3085" s="453"/>
      <c r="K3085" s="354"/>
      <c r="M3085" s="555"/>
      <c r="N3085" s="555"/>
    </row>
    <row r="3086" spans="1:14" s="454" customFormat="1" ht="20.100000000000001" customHeight="1" outlineLevel="2">
      <c r="A3086" s="204" t="s">
        <v>2500</v>
      </c>
      <c r="B3086" s="318" t="s">
        <v>5041</v>
      </c>
      <c r="C3086" s="282" t="s">
        <v>9</v>
      </c>
      <c r="D3086" s="514">
        <v>0.75</v>
      </c>
      <c r="E3086" s="93"/>
      <c r="F3086" s="103">
        <f>TRUNC(E3086*D3086,2)</f>
        <v>0</v>
      </c>
      <c r="G3086" s="453"/>
      <c r="K3086" s="354"/>
      <c r="M3086" s="555"/>
      <c r="N3086" s="555"/>
    </row>
    <row r="3087" spans="1:14" s="454" customFormat="1" ht="20.100000000000001" customHeight="1" outlineLevel="2">
      <c r="A3087" s="204" t="s">
        <v>2501</v>
      </c>
      <c r="B3087" s="318" t="s">
        <v>5042</v>
      </c>
      <c r="C3087" s="282" t="s">
        <v>9</v>
      </c>
      <c r="D3087" s="514">
        <v>4.78</v>
      </c>
      <c r="E3087" s="93"/>
      <c r="F3087" s="103">
        <f>TRUNC(E3087*D3087,2)</f>
        <v>0</v>
      </c>
      <c r="G3087" s="453"/>
      <c r="K3087" s="354"/>
      <c r="M3087" s="555"/>
      <c r="N3087" s="555"/>
    </row>
    <row r="3088" spans="1:14" s="454" customFormat="1" ht="20.100000000000001" customHeight="1" outlineLevel="2">
      <c r="A3088" s="204" t="s">
        <v>2502</v>
      </c>
      <c r="B3088" s="318" t="s">
        <v>5043</v>
      </c>
      <c r="C3088" s="282" t="s">
        <v>9</v>
      </c>
      <c r="D3088" s="514">
        <v>0.5</v>
      </c>
      <c r="E3088" s="93"/>
      <c r="F3088" s="103">
        <f>TRUNC(E3088*D3088,2)</f>
        <v>0</v>
      </c>
      <c r="G3088" s="453"/>
      <c r="K3088" s="354"/>
      <c r="M3088" s="555"/>
      <c r="N3088" s="555"/>
    </row>
    <row r="3089" spans="1:14" s="454" customFormat="1" ht="20.100000000000001" customHeight="1" outlineLevel="2">
      <c r="A3089" s="204" t="s">
        <v>2503</v>
      </c>
      <c r="B3089" s="318" t="s">
        <v>5044</v>
      </c>
      <c r="C3089" s="282" t="s">
        <v>9</v>
      </c>
      <c r="D3089" s="514">
        <v>0.13</v>
      </c>
      <c r="E3089" s="93"/>
      <c r="F3089" s="103">
        <f t="shared" si="89"/>
        <v>0</v>
      </c>
      <c r="G3089" s="453"/>
      <c r="K3089" s="354"/>
      <c r="M3089" s="555"/>
      <c r="N3089" s="555"/>
    </row>
    <row r="3090" spans="1:14" s="454" customFormat="1" ht="20.100000000000001" customHeight="1" outlineLevel="2">
      <c r="A3090" s="204" t="s">
        <v>2504</v>
      </c>
      <c r="B3090" s="318" t="s">
        <v>5045</v>
      </c>
      <c r="C3090" s="282" t="s">
        <v>9</v>
      </c>
      <c r="D3090" s="514">
        <v>0.25</v>
      </c>
      <c r="E3090" s="93"/>
      <c r="F3090" s="103">
        <f>TRUNC(E3090*D3090,2)</f>
        <v>0</v>
      </c>
      <c r="G3090" s="453"/>
      <c r="K3090" s="354"/>
      <c r="M3090" s="555"/>
      <c r="N3090" s="555"/>
    </row>
    <row r="3091" spans="1:14" s="454" customFormat="1" ht="20.100000000000001" customHeight="1" outlineLevel="2">
      <c r="A3091" s="204" t="s">
        <v>2505</v>
      </c>
      <c r="B3091" s="318" t="s">
        <v>5046</v>
      </c>
      <c r="C3091" s="282" t="s">
        <v>9</v>
      </c>
      <c r="D3091" s="514">
        <v>0.63</v>
      </c>
      <c r="E3091" s="93"/>
      <c r="F3091" s="103">
        <f>TRUNC(E3091*D3091,2)</f>
        <v>0</v>
      </c>
      <c r="G3091" s="453"/>
      <c r="K3091" s="354"/>
      <c r="M3091" s="555"/>
      <c r="N3091" s="555"/>
    </row>
    <row r="3092" spans="1:14" s="454" customFormat="1" ht="20.100000000000001" customHeight="1" outlineLevel="2">
      <c r="A3092" s="204" t="s">
        <v>2506</v>
      </c>
      <c r="B3092" s="318" t="s">
        <v>5047</v>
      </c>
      <c r="C3092" s="282" t="s">
        <v>9</v>
      </c>
      <c r="D3092" s="514">
        <v>0.25</v>
      </c>
      <c r="E3092" s="93"/>
      <c r="F3092" s="103">
        <f>TRUNC(E3092*D3092,2)</f>
        <v>0</v>
      </c>
      <c r="G3092" s="453"/>
      <c r="K3092" s="354"/>
      <c r="M3092" s="555"/>
      <c r="N3092" s="555"/>
    </row>
    <row r="3093" spans="1:14" s="454" customFormat="1" ht="20.100000000000001" customHeight="1" outlineLevel="2">
      <c r="A3093" s="204" t="s">
        <v>2507</v>
      </c>
      <c r="B3093" s="318" t="s">
        <v>5048</v>
      </c>
      <c r="C3093" s="282" t="s">
        <v>9</v>
      </c>
      <c r="D3093" s="514">
        <v>0.25</v>
      </c>
      <c r="E3093" s="93"/>
      <c r="F3093" s="103">
        <f>TRUNC(E3093*D3093,2)</f>
        <v>0</v>
      </c>
      <c r="G3093" s="453"/>
      <c r="K3093" s="354"/>
      <c r="M3093" s="555"/>
      <c r="N3093" s="555"/>
    </row>
    <row r="3094" spans="1:14" s="454" customFormat="1" ht="20.100000000000001" customHeight="1" outlineLevel="2">
      <c r="A3094" s="204" t="s">
        <v>2508</v>
      </c>
      <c r="B3094" s="318" t="s">
        <v>5049</v>
      </c>
      <c r="C3094" s="282" t="s">
        <v>9</v>
      </c>
      <c r="D3094" s="514">
        <v>0.63</v>
      </c>
      <c r="E3094" s="93"/>
      <c r="F3094" s="103">
        <f t="shared" si="89"/>
        <v>0</v>
      </c>
      <c r="G3094" s="453"/>
      <c r="K3094" s="354"/>
      <c r="M3094" s="555"/>
      <c r="N3094" s="555"/>
    </row>
    <row r="3095" spans="1:14" s="454" customFormat="1" ht="20.100000000000001" customHeight="1" outlineLevel="2">
      <c r="A3095" s="204" t="s">
        <v>2509</v>
      </c>
      <c r="B3095" s="318" t="s">
        <v>5050</v>
      </c>
      <c r="C3095" s="282" t="s">
        <v>9</v>
      </c>
      <c r="D3095" s="514">
        <v>0.13</v>
      </c>
      <c r="E3095" s="93"/>
      <c r="F3095" s="103">
        <f>TRUNC(E3095*D3095,2)</f>
        <v>0</v>
      </c>
      <c r="G3095" s="453"/>
      <c r="K3095" s="354"/>
      <c r="M3095" s="555"/>
      <c r="N3095" s="555"/>
    </row>
    <row r="3096" spans="1:14" s="454" customFormat="1" ht="20.100000000000001" customHeight="1" outlineLevel="2">
      <c r="A3096" s="204" t="s">
        <v>2510</v>
      </c>
      <c r="B3096" s="318" t="s">
        <v>5051</v>
      </c>
      <c r="C3096" s="282" t="s">
        <v>9</v>
      </c>
      <c r="D3096" s="514">
        <v>0.13</v>
      </c>
      <c r="E3096" s="93"/>
      <c r="F3096" s="103">
        <f>TRUNC(E3096*D3096,2)</f>
        <v>0</v>
      </c>
      <c r="G3096" s="453"/>
      <c r="K3096" s="354"/>
      <c r="M3096" s="555"/>
      <c r="N3096" s="555"/>
    </row>
    <row r="3097" spans="1:14" ht="20.100000000000001" customHeight="1" outlineLevel="2">
      <c r="A3097" s="204" t="s">
        <v>2511</v>
      </c>
      <c r="B3097" s="318" t="s">
        <v>5052</v>
      </c>
      <c r="C3097" s="282" t="s">
        <v>9</v>
      </c>
      <c r="D3097" s="514">
        <v>0.63</v>
      </c>
      <c r="E3097" s="93"/>
      <c r="F3097" s="103">
        <f t="shared" si="89"/>
        <v>0</v>
      </c>
      <c r="H3097" s="454"/>
      <c r="K3097" s="354"/>
    </row>
    <row r="3098" spans="1:14" ht="20.100000000000001" customHeight="1" outlineLevel="2">
      <c r="A3098" s="204" t="s">
        <v>2926</v>
      </c>
      <c r="B3098" s="318" t="s">
        <v>5053</v>
      </c>
      <c r="C3098" s="282" t="s">
        <v>9</v>
      </c>
      <c r="D3098" s="514">
        <v>0.25</v>
      </c>
      <c r="E3098" s="93"/>
      <c r="F3098" s="103">
        <f>TRUNC(E3098*D3098,2)</f>
        <v>0</v>
      </c>
      <c r="H3098" s="454"/>
      <c r="K3098" s="354"/>
    </row>
    <row r="3099" spans="1:14" s="454" customFormat="1" ht="20.100000000000001" customHeight="1" outlineLevel="2">
      <c r="A3099" s="204" t="s">
        <v>2927</v>
      </c>
      <c r="B3099" s="318" t="s">
        <v>5054</v>
      </c>
      <c r="C3099" s="282" t="s">
        <v>9</v>
      </c>
      <c r="D3099" s="514">
        <v>0.13</v>
      </c>
      <c r="E3099" s="93"/>
      <c r="F3099" s="103">
        <f t="shared" si="89"/>
        <v>0</v>
      </c>
      <c r="G3099" s="453"/>
      <c r="K3099" s="354"/>
      <c r="M3099" s="555"/>
      <c r="N3099" s="555"/>
    </row>
    <row r="3100" spans="1:14" s="454" customFormat="1" ht="20.100000000000001" customHeight="1" outlineLevel="2">
      <c r="A3100" s="204" t="s">
        <v>2928</v>
      </c>
      <c r="B3100" s="318" t="s">
        <v>5055</v>
      </c>
      <c r="C3100" s="282" t="s">
        <v>9</v>
      </c>
      <c r="D3100" s="514">
        <v>0.75</v>
      </c>
      <c r="E3100" s="93"/>
      <c r="F3100" s="103">
        <f t="shared" si="89"/>
        <v>0</v>
      </c>
      <c r="G3100" s="453"/>
      <c r="K3100" s="354"/>
      <c r="M3100" s="555"/>
      <c r="N3100" s="555"/>
    </row>
    <row r="3101" spans="1:14" s="454" customFormat="1" ht="20.100000000000001" customHeight="1" outlineLevel="2">
      <c r="A3101" s="204" t="s">
        <v>2966</v>
      </c>
      <c r="B3101" s="318" t="s">
        <v>5056</v>
      </c>
      <c r="C3101" s="282" t="s">
        <v>9</v>
      </c>
      <c r="D3101" s="514">
        <v>0.13</v>
      </c>
      <c r="E3101" s="93"/>
      <c r="F3101" s="103">
        <f>TRUNC(E3101*D3101,2)</f>
        <v>0</v>
      </c>
      <c r="G3101" s="453"/>
      <c r="K3101" s="354"/>
      <c r="M3101" s="555"/>
      <c r="N3101" s="555"/>
    </row>
    <row r="3102" spans="1:14" s="454" customFormat="1" ht="20.100000000000001" customHeight="1" outlineLevel="2">
      <c r="A3102" s="204" t="s">
        <v>2967</v>
      </c>
      <c r="B3102" s="318" t="s">
        <v>5057</v>
      </c>
      <c r="C3102" s="282" t="s">
        <v>9</v>
      </c>
      <c r="D3102" s="514">
        <v>0.64</v>
      </c>
      <c r="E3102" s="93"/>
      <c r="F3102" s="103">
        <f t="shared" si="89"/>
        <v>0</v>
      </c>
      <c r="G3102" s="453"/>
      <c r="K3102" s="354"/>
      <c r="M3102" s="555"/>
      <c r="N3102" s="555"/>
    </row>
    <row r="3103" spans="1:14" s="454" customFormat="1" ht="20.100000000000001" customHeight="1" outlineLevel="2">
      <c r="A3103" s="204" t="s">
        <v>2968</v>
      </c>
      <c r="B3103" s="318" t="s">
        <v>5058</v>
      </c>
      <c r="C3103" s="282" t="s">
        <v>9</v>
      </c>
      <c r="D3103" s="514">
        <v>24.96</v>
      </c>
      <c r="E3103" s="93"/>
      <c r="F3103" s="103">
        <f t="shared" si="89"/>
        <v>0</v>
      </c>
      <c r="G3103" s="453"/>
      <c r="K3103" s="354"/>
      <c r="M3103" s="555"/>
      <c r="N3103" s="555"/>
    </row>
    <row r="3104" spans="1:14" s="454" customFormat="1" ht="20.100000000000001" customHeight="1" outlineLevel="2">
      <c r="A3104" s="204" t="s">
        <v>2969</v>
      </c>
      <c r="B3104" s="318" t="s">
        <v>5059</v>
      </c>
      <c r="C3104" s="282" t="s">
        <v>9</v>
      </c>
      <c r="D3104" s="514">
        <v>10.88</v>
      </c>
      <c r="E3104" s="93"/>
      <c r="F3104" s="103">
        <f>TRUNC(E3104*D3104,2)</f>
        <v>0</v>
      </c>
      <c r="G3104" s="453"/>
      <c r="K3104" s="354"/>
      <c r="M3104" s="555"/>
      <c r="N3104" s="555"/>
    </row>
    <row r="3105" spans="1:14" s="454" customFormat="1" ht="20.100000000000001" customHeight="1" outlineLevel="2">
      <c r="A3105" s="204" t="s">
        <v>2970</v>
      </c>
      <c r="B3105" s="318" t="s">
        <v>5060</v>
      </c>
      <c r="C3105" s="282" t="s">
        <v>9</v>
      </c>
      <c r="D3105" s="514">
        <v>1.92</v>
      </c>
      <c r="E3105" s="93"/>
      <c r="F3105" s="103">
        <f t="shared" si="89"/>
        <v>0</v>
      </c>
      <c r="G3105" s="453"/>
      <c r="K3105" s="354"/>
      <c r="M3105" s="555"/>
      <c r="N3105" s="555"/>
    </row>
    <row r="3106" spans="1:14" s="454" customFormat="1" ht="20.100000000000001" customHeight="1" outlineLevel="2">
      <c r="A3106" s="204" t="s">
        <v>2971</v>
      </c>
      <c r="B3106" s="318" t="s">
        <v>5061</v>
      </c>
      <c r="C3106" s="282" t="s">
        <v>9</v>
      </c>
      <c r="D3106" s="514">
        <v>4.8</v>
      </c>
      <c r="E3106" s="93"/>
      <c r="F3106" s="103">
        <f>TRUNC(E3106*D3106,2)</f>
        <v>0</v>
      </c>
      <c r="G3106" s="453"/>
      <c r="K3106" s="354"/>
      <c r="M3106" s="555"/>
      <c r="N3106" s="555"/>
    </row>
    <row r="3107" spans="1:14" s="454" customFormat="1" ht="20.100000000000001" customHeight="1" outlineLevel="2">
      <c r="A3107" s="204" t="s">
        <v>2972</v>
      </c>
      <c r="B3107" s="318" t="s">
        <v>5062</v>
      </c>
      <c r="C3107" s="282" t="s">
        <v>9</v>
      </c>
      <c r="D3107" s="514">
        <v>3</v>
      </c>
      <c r="E3107" s="93"/>
      <c r="F3107" s="103">
        <f t="shared" si="89"/>
        <v>0</v>
      </c>
      <c r="G3107" s="453"/>
      <c r="K3107" s="354"/>
      <c r="M3107" s="555"/>
      <c r="N3107" s="555"/>
    </row>
    <row r="3108" spans="1:14" s="454" customFormat="1" ht="20.100000000000001" customHeight="1" outlineLevel="1">
      <c r="A3108" s="2"/>
      <c r="B3108" s="216"/>
      <c r="C3108" s="6"/>
      <c r="D3108" s="65"/>
      <c r="E3108" s="65"/>
      <c r="F3108" s="103"/>
      <c r="G3108" s="453"/>
      <c r="K3108" s="354"/>
      <c r="M3108" s="555"/>
      <c r="N3108" s="555"/>
    </row>
    <row r="3109" spans="1:14" s="454" customFormat="1" ht="20.100000000000001" customHeight="1" outlineLevel="1">
      <c r="A3109" s="108" t="s">
        <v>201</v>
      </c>
      <c r="B3109" s="218" t="s">
        <v>343</v>
      </c>
      <c r="C3109" s="109"/>
      <c r="D3109" s="100"/>
      <c r="E3109" s="100"/>
      <c r="F3109" s="110">
        <f>SUBTOTAL(9,F3110:F3136)</f>
        <v>0</v>
      </c>
      <c r="G3109" s="453" t="s">
        <v>3066</v>
      </c>
      <c r="H3109" s="460">
        <f>+F3109</f>
        <v>0</v>
      </c>
      <c r="K3109" s="354"/>
      <c r="M3109" s="555"/>
      <c r="N3109" s="555"/>
    </row>
    <row r="3110" spans="1:14" s="454" customFormat="1" ht="20.100000000000001" customHeight="1" outlineLevel="2">
      <c r="A3110" s="2" t="s">
        <v>203</v>
      </c>
      <c r="B3110" s="216" t="s">
        <v>344</v>
      </c>
      <c r="C3110" s="6" t="s">
        <v>306</v>
      </c>
      <c r="D3110" s="72">
        <v>7238.17</v>
      </c>
      <c r="E3110" s="72"/>
      <c r="F3110" s="103">
        <f>TRUNC(E3110*D3110,2)</f>
        <v>0</v>
      </c>
      <c r="G3110" s="453"/>
      <c r="H3110" s="354"/>
      <c r="K3110" s="354"/>
      <c r="M3110" s="555"/>
      <c r="N3110" s="555"/>
    </row>
    <row r="3111" spans="1:14" s="454" customFormat="1" ht="20.100000000000001" customHeight="1" outlineLevel="2">
      <c r="A3111" s="2" t="s">
        <v>204</v>
      </c>
      <c r="B3111" s="216" t="s">
        <v>345</v>
      </c>
      <c r="C3111" s="6" t="s">
        <v>306</v>
      </c>
      <c r="D3111" s="72">
        <v>292.52999999999997</v>
      </c>
      <c r="E3111" s="72"/>
      <c r="F3111" s="103">
        <f t="shared" ref="F3111:F3135" si="90">TRUNC(E3111*D3111,2)</f>
        <v>0</v>
      </c>
      <c r="G3111" s="453"/>
      <c r="K3111" s="354"/>
      <c r="M3111" s="555"/>
      <c r="N3111" s="555"/>
    </row>
    <row r="3112" spans="1:14" s="454" customFormat="1" ht="20.100000000000001" customHeight="1" outlineLevel="2">
      <c r="A3112" s="2" t="s">
        <v>205</v>
      </c>
      <c r="B3112" s="216" t="s">
        <v>346</v>
      </c>
      <c r="C3112" s="6" t="s">
        <v>73</v>
      </c>
      <c r="D3112" s="72">
        <v>1029.6500000000001</v>
      </c>
      <c r="E3112" s="72"/>
      <c r="F3112" s="103">
        <f t="shared" si="90"/>
        <v>0</v>
      </c>
      <c r="G3112" s="453"/>
      <c r="K3112" s="354"/>
      <c r="M3112" s="555"/>
      <c r="N3112" s="555"/>
    </row>
    <row r="3113" spans="1:14" s="454" customFormat="1" ht="20.100000000000001" customHeight="1" outlineLevel="2">
      <c r="A3113" s="2" t="s">
        <v>206</v>
      </c>
      <c r="B3113" s="216" t="s">
        <v>347</v>
      </c>
      <c r="C3113" s="6" t="s">
        <v>73</v>
      </c>
      <c r="D3113" s="72">
        <v>776.95</v>
      </c>
      <c r="E3113" s="72"/>
      <c r="F3113" s="103">
        <f t="shared" si="90"/>
        <v>0</v>
      </c>
      <c r="G3113" s="453"/>
      <c r="K3113" s="354"/>
      <c r="M3113" s="555"/>
      <c r="N3113" s="555"/>
    </row>
    <row r="3114" spans="1:14" s="454" customFormat="1" ht="20.100000000000001" customHeight="1" outlineLevel="2">
      <c r="A3114" s="2" t="s">
        <v>2513</v>
      </c>
      <c r="B3114" s="216" t="s">
        <v>348</v>
      </c>
      <c r="C3114" s="6" t="s">
        <v>73</v>
      </c>
      <c r="D3114" s="72">
        <v>489.8</v>
      </c>
      <c r="E3114" s="72"/>
      <c r="F3114" s="103">
        <f t="shared" si="90"/>
        <v>0</v>
      </c>
      <c r="G3114" s="453"/>
      <c r="K3114" s="354"/>
      <c r="M3114" s="555"/>
      <c r="N3114" s="555"/>
    </row>
    <row r="3115" spans="1:14" s="454" customFormat="1" ht="20.100000000000001" customHeight="1" outlineLevel="2">
      <c r="A3115" s="2" t="s">
        <v>2514</v>
      </c>
      <c r="B3115" s="216" t="s">
        <v>349</v>
      </c>
      <c r="C3115" s="6" t="s">
        <v>73</v>
      </c>
      <c r="D3115" s="72">
        <v>89.3</v>
      </c>
      <c r="E3115" s="72"/>
      <c r="F3115" s="103">
        <f t="shared" si="90"/>
        <v>0</v>
      </c>
      <c r="G3115" s="453"/>
      <c r="K3115" s="354"/>
      <c r="M3115" s="555"/>
      <c r="N3115" s="555"/>
    </row>
    <row r="3116" spans="1:14" s="454" customFormat="1" ht="20.100000000000001" customHeight="1" outlineLevel="2">
      <c r="A3116" s="2" t="s">
        <v>2515</v>
      </c>
      <c r="B3116" s="216" t="s">
        <v>350</v>
      </c>
      <c r="C3116" s="6" t="s">
        <v>73</v>
      </c>
      <c r="D3116" s="72">
        <v>2965.65</v>
      </c>
      <c r="E3116" s="72"/>
      <c r="F3116" s="103">
        <f t="shared" si="90"/>
        <v>0</v>
      </c>
      <c r="G3116" s="453"/>
      <c r="K3116" s="354"/>
      <c r="M3116" s="555"/>
      <c r="N3116" s="555"/>
    </row>
    <row r="3117" spans="1:14" s="454" customFormat="1" ht="20.100000000000001" customHeight="1" outlineLevel="2">
      <c r="A3117" s="2" t="s">
        <v>2516</v>
      </c>
      <c r="B3117" s="216" t="s">
        <v>5063</v>
      </c>
      <c r="C3117" s="6" t="s">
        <v>73</v>
      </c>
      <c r="D3117" s="72">
        <v>561.70000000000005</v>
      </c>
      <c r="E3117" s="72"/>
      <c r="F3117" s="103">
        <f t="shared" si="90"/>
        <v>0</v>
      </c>
      <c r="G3117" s="453"/>
      <c r="K3117" s="354"/>
      <c r="M3117" s="555"/>
      <c r="N3117" s="555"/>
    </row>
    <row r="3118" spans="1:14" s="454" customFormat="1" ht="20.100000000000001" customHeight="1" outlineLevel="2">
      <c r="A3118" s="2" t="s">
        <v>2517</v>
      </c>
      <c r="B3118" s="216" t="s">
        <v>351</v>
      </c>
      <c r="C3118" s="6" t="s">
        <v>73</v>
      </c>
      <c r="D3118" s="72">
        <v>248.14</v>
      </c>
      <c r="E3118" s="72"/>
      <c r="F3118" s="103">
        <f t="shared" si="90"/>
        <v>0</v>
      </c>
      <c r="G3118" s="453"/>
      <c r="K3118" s="354"/>
      <c r="M3118" s="555"/>
      <c r="N3118" s="555"/>
    </row>
    <row r="3119" spans="1:14" s="454" customFormat="1" ht="20.100000000000001" customHeight="1" outlineLevel="2">
      <c r="A3119" s="2" t="s">
        <v>2518</v>
      </c>
      <c r="B3119" s="216" t="s">
        <v>3265</v>
      </c>
      <c r="C3119" s="6" t="s">
        <v>306</v>
      </c>
      <c r="D3119" s="72">
        <v>6162.97</v>
      </c>
      <c r="E3119" s="72"/>
      <c r="F3119" s="103">
        <f t="shared" si="90"/>
        <v>0</v>
      </c>
      <c r="G3119" s="453"/>
      <c r="K3119" s="354"/>
      <c r="M3119" s="555"/>
      <c r="N3119" s="555"/>
    </row>
    <row r="3120" spans="1:14" s="454" customFormat="1" ht="20.100000000000001" customHeight="1" outlineLevel="2">
      <c r="A3120" s="2" t="s">
        <v>2519</v>
      </c>
      <c r="B3120" s="216" t="s">
        <v>352</v>
      </c>
      <c r="C3120" s="6" t="s">
        <v>1055</v>
      </c>
      <c r="D3120" s="72">
        <v>17</v>
      </c>
      <c r="E3120" s="72"/>
      <c r="F3120" s="103">
        <f t="shared" si="90"/>
        <v>0</v>
      </c>
      <c r="G3120" s="453"/>
      <c r="K3120" s="354"/>
      <c r="M3120" s="555"/>
      <c r="N3120" s="555"/>
    </row>
    <row r="3121" spans="1:14" s="454" customFormat="1" ht="20.100000000000001" customHeight="1" outlineLevel="2">
      <c r="A3121" s="2" t="s">
        <v>2520</v>
      </c>
      <c r="B3121" s="216" t="s">
        <v>353</v>
      </c>
      <c r="C3121" s="6" t="s">
        <v>1055</v>
      </c>
      <c r="D3121" s="72">
        <v>50</v>
      </c>
      <c r="E3121" s="72"/>
      <c r="F3121" s="103">
        <f t="shared" si="90"/>
        <v>0</v>
      </c>
      <c r="G3121" s="453"/>
      <c r="K3121" s="354"/>
      <c r="M3121" s="555"/>
      <c r="N3121" s="555"/>
    </row>
    <row r="3122" spans="1:14" s="454" customFormat="1" ht="20.100000000000001" customHeight="1" outlineLevel="2">
      <c r="A3122" s="2" t="s">
        <v>2521</v>
      </c>
      <c r="B3122" s="216" t="s">
        <v>5064</v>
      </c>
      <c r="C3122" s="6" t="s">
        <v>1055</v>
      </c>
      <c r="D3122" s="72">
        <v>13</v>
      </c>
      <c r="E3122" s="72"/>
      <c r="F3122" s="103">
        <f t="shared" si="90"/>
        <v>0</v>
      </c>
      <c r="G3122" s="453"/>
      <c r="K3122" s="354"/>
      <c r="M3122" s="555"/>
      <c r="N3122" s="555"/>
    </row>
    <row r="3123" spans="1:14" s="454" customFormat="1" ht="20.100000000000001" customHeight="1" outlineLevel="2">
      <c r="A3123" s="2" t="s">
        <v>2522</v>
      </c>
      <c r="B3123" s="216" t="s">
        <v>354</v>
      </c>
      <c r="C3123" s="6" t="s">
        <v>73</v>
      </c>
      <c r="D3123" s="72">
        <v>143.26</v>
      </c>
      <c r="E3123" s="72"/>
      <c r="F3123" s="103">
        <f t="shared" si="90"/>
        <v>0</v>
      </c>
      <c r="G3123" s="453"/>
      <c r="K3123" s="354"/>
      <c r="M3123" s="555"/>
      <c r="N3123" s="555"/>
    </row>
    <row r="3124" spans="1:14" ht="20.100000000000001" customHeight="1" outlineLevel="2">
      <c r="A3124" s="2" t="s">
        <v>2523</v>
      </c>
      <c r="B3124" s="216" t="s">
        <v>355</v>
      </c>
      <c r="C3124" s="6" t="s">
        <v>1055</v>
      </c>
      <c r="D3124" s="72">
        <v>19</v>
      </c>
      <c r="E3124" s="72"/>
      <c r="F3124" s="103">
        <f t="shared" si="90"/>
        <v>0</v>
      </c>
      <c r="H3124" s="454"/>
      <c r="K3124" s="354"/>
    </row>
    <row r="3125" spans="1:14" ht="20.100000000000001" customHeight="1" outlineLevel="2">
      <c r="A3125" s="2" t="s">
        <v>2524</v>
      </c>
      <c r="B3125" s="216" t="s">
        <v>4656</v>
      </c>
      <c r="C3125" s="6" t="s">
        <v>1055</v>
      </c>
      <c r="D3125" s="72">
        <v>20</v>
      </c>
      <c r="E3125" s="72"/>
      <c r="F3125" s="103">
        <f t="shared" si="90"/>
        <v>0</v>
      </c>
      <c r="H3125" s="454"/>
      <c r="K3125" s="354"/>
    </row>
    <row r="3126" spans="1:14" ht="20.100000000000001" customHeight="1" outlineLevel="2">
      <c r="A3126" s="2" t="s">
        <v>2525</v>
      </c>
      <c r="B3126" s="216" t="s">
        <v>356</v>
      </c>
      <c r="C3126" s="6" t="s">
        <v>73</v>
      </c>
      <c r="D3126" s="72">
        <v>31.1</v>
      </c>
      <c r="E3126" s="72"/>
      <c r="F3126" s="103">
        <f t="shared" si="90"/>
        <v>0</v>
      </c>
      <c r="H3126" s="454"/>
      <c r="K3126" s="354"/>
    </row>
    <row r="3127" spans="1:14" ht="15" outlineLevel="2">
      <c r="A3127" s="2" t="s">
        <v>2526</v>
      </c>
      <c r="B3127" s="9" t="s">
        <v>5065</v>
      </c>
      <c r="C3127" s="6" t="s">
        <v>1055</v>
      </c>
      <c r="D3127" s="72">
        <v>31</v>
      </c>
      <c r="E3127" s="72"/>
      <c r="F3127" s="103">
        <f t="shared" si="90"/>
        <v>0</v>
      </c>
      <c r="H3127" s="454"/>
      <c r="K3127" s="354"/>
    </row>
    <row r="3128" spans="1:14" ht="20.100000000000001" customHeight="1" outlineLevel="2">
      <c r="A3128" s="2" t="s">
        <v>4648</v>
      </c>
      <c r="B3128" s="216" t="s">
        <v>5066</v>
      </c>
      <c r="C3128" s="6" t="s">
        <v>73</v>
      </c>
      <c r="D3128" s="72">
        <v>353.85</v>
      </c>
      <c r="E3128" s="72"/>
      <c r="F3128" s="103">
        <f t="shared" si="90"/>
        <v>0</v>
      </c>
      <c r="H3128" s="454"/>
      <c r="K3128" s="354"/>
    </row>
    <row r="3129" spans="1:14" ht="20.100000000000001" customHeight="1" outlineLevel="2">
      <c r="A3129" s="2" t="s">
        <v>4649</v>
      </c>
      <c r="B3129" s="216" t="s">
        <v>5067</v>
      </c>
      <c r="C3129" s="6" t="s">
        <v>73</v>
      </c>
      <c r="D3129" s="72">
        <v>20318.79</v>
      </c>
      <c r="E3129" s="72"/>
      <c r="F3129" s="103">
        <f t="shared" si="90"/>
        <v>0</v>
      </c>
      <c r="H3129" s="454"/>
      <c r="K3129" s="354"/>
    </row>
    <row r="3130" spans="1:14" ht="20.100000000000001" customHeight="1" outlineLevel="2">
      <c r="A3130" s="2" t="s">
        <v>4650</v>
      </c>
      <c r="B3130" s="216" t="s">
        <v>4647</v>
      </c>
      <c r="C3130" s="6" t="s">
        <v>73</v>
      </c>
      <c r="D3130" s="72">
        <v>200</v>
      </c>
      <c r="E3130" s="72"/>
      <c r="F3130" s="103">
        <f t="shared" si="90"/>
        <v>0</v>
      </c>
      <c r="H3130" s="454"/>
      <c r="K3130" s="354"/>
    </row>
    <row r="3131" spans="1:14" ht="20.100000000000001" customHeight="1" outlineLevel="2">
      <c r="A3131" s="2" t="s">
        <v>4651</v>
      </c>
      <c r="B3131" s="216" t="s">
        <v>5068</v>
      </c>
      <c r="C3131" s="6" t="s">
        <v>306</v>
      </c>
      <c r="D3131" s="72">
        <v>99.52</v>
      </c>
      <c r="E3131" s="72"/>
      <c r="F3131" s="103">
        <f t="shared" si="90"/>
        <v>0</v>
      </c>
      <c r="H3131" s="454"/>
      <c r="K3131" s="354"/>
    </row>
    <row r="3132" spans="1:14" ht="20.100000000000001" customHeight="1" outlineLevel="2">
      <c r="A3132" s="2" t="s">
        <v>4652</v>
      </c>
      <c r="B3132" s="216" t="s">
        <v>5069</v>
      </c>
      <c r="C3132" s="6" t="s">
        <v>73</v>
      </c>
      <c r="D3132" s="72">
        <v>26</v>
      </c>
      <c r="E3132" s="72"/>
      <c r="F3132" s="103">
        <f t="shared" si="90"/>
        <v>0</v>
      </c>
      <c r="H3132" s="454"/>
      <c r="K3132" s="354"/>
    </row>
    <row r="3133" spans="1:14" ht="20.100000000000001" customHeight="1" outlineLevel="2">
      <c r="A3133" s="2" t="s">
        <v>4653</v>
      </c>
      <c r="B3133" s="216" t="s">
        <v>5070</v>
      </c>
      <c r="C3133" s="6" t="s">
        <v>73</v>
      </c>
      <c r="D3133" s="72">
        <v>1203</v>
      </c>
      <c r="E3133" s="72"/>
      <c r="F3133" s="103">
        <f t="shared" si="90"/>
        <v>0</v>
      </c>
      <c r="H3133" s="454"/>
      <c r="K3133" s="354"/>
    </row>
    <row r="3134" spans="1:14" ht="20.100000000000001" customHeight="1" outlineLevel="2">
      <c r="A3134" s="2" t="s">
        <v>4654</v>
      </c>
      <c r="B3134" s="216" t="s">
        <v>5071</v>
      </c>
      <c r="C3134" s="6" t="s">
        <v>9</v>
      </c>
      <c r="D3134" s="72">
        <v>295</v>
      </c>
      <c r="E3134" s="72"/>
      <c r="F3134" s="103">
        <f t="shared" si="90"/>
        <v>0</v>
      </c>
      <c r="H3134" s="454"/>
      <c r="K3134" s="354"/>
    </row>
    <row r="3135" spans="1:14" ht="20.100000000000001" customHeight="1" outlineLevel="2">
      <c r="A3135" s="2" t="s">
        <v>4655</v>
      </c>
      <c r="B3135" s="216" t="s">
        <v>5072</v>
      </c>
      <c r="C3135" s="6" t="s">
        <v>307</v>
      </c>
      <c r="D3135" s="72">
        <v>2</v>
      </c>
      <c r="E3135" s="72"/>
      <c r="F3135" s="103">
        <f t="shared" si="90"/>
        <v>0</v>
      </c>
      <c r="H3135" s="454"/>
      <c r="K3135" s="354"/>
    </row>
    <row r="3136" spans="1:14" ht="20.100000000000001" customHeight="1">
      <c r="A3136" s="2"/>
      <c r="B3136" s="216"/>
      <c r="C3136" s="6"/>
      <c r="D3136" s="65"/>
      <c r="E3136" s="65"/>
      <c r="F3136" s="103"/>
      <c r="K3136" s="354"/>
    </row>
    <row r="3137" spans="1:14" s="454" customFormat="1" ht="20.100000000000001" customHeight="1">
      <c r="A3137" s="13">
        <v>14</v>
      </c>
      <c r="B3137" s="113" t="s">
        <v>1048</v>
      </c>
      <c r="C3137" s="15"/>
      <c r="D3137" s="71"/>
      <c r="E3137" s="71"/>
      <c r="F3137" s="98">
        <f>SUBTOTAL(9,F3138:F3269)</f>
        <v>0</v>
      </c>
      <c r="G3137" s="453" t="s">
        <v>3227</v>
      </c>
      <c r="H3137" s="458">
        <f>SUM(H3138:H3268)</f>
        <v>0</v>
      </c>
      <c r="I3137" s="454" t="b">
        <f>H3137=F3137</f>
        <v>1</v>
      </c>
      <c r="K3137" s="354"/>
      <c r="M3137" s="555"/>
      <c r="N3137" s="555"/>
    </row>
    <row r="3138" spans="1:14" s="471" customFormat="1" ht="20.100000000000001" customHeight="1" outlineLevel="1">
      <c r="A3138" s="150"/>
      <c r="B3138" s="186"/>
      <c r="C3138" s="152"/>
      <c r="D3138" s="155"/>
      <c r="E3138" s="72"/>
      <c r="F3138" s="154"/>
      <c r="G3138" s="495"/>
      <c r="H3138" s="454"/>
      <c r="I3138" s="35"/>
      <c r="K3138" s="354"/>
      <c r="M3138" s="559"/>
      <c r="N3138" s="559"/>
    </row>
    <row r="3139" spans="1:14" s="471" customFormat="1" ht="20.100000000000001" customHeight="1" outlineLevel="1">
      <c r="A3139" s="162" t="s">
        <v>227</v>
      </c>
      <c r="B3139" s="305" t="s">
        <v>1</v>
      </c>
      <c r="C3139" s="203"/>
      <c r="D3139" s="164"/>
      <c r="E3139" s="100"/>
      <c r="F3139" s="306">
        <f>SUBTOTAL(9,F3140:F3146)</f>
        <v>0</v>
      </c>
      <c r="G3139" s="495"/>
      <c r="H3139" s="460">
        <f>+F3139</f>
        <v>0</v>
      </c>
      <c r="I3139" s="454"/>
      <c r="K3139" s="354"/>
      <c r="M3139" s="559"/>
      <c r="N3139" s="559"/>
    </row>
    <row r="3140" spans="1:14" s="471" customFormat="1" ht="20.100000000000001" customHeight="1" outlineLevel="2">
      <c r="A3140" s="193" t="s">
        <v>229</v>
      </c>
      <c r="B3140" s="307" t="s">
        <v>382</v>
      </c>
      <c r="C3140" s="308"/>
      <c r="D3140" s="285"/>
      <c r="E3140" s="72"/>
      <c r="F3140" s="309"/>
      <c r="G3140" s="495"/>
      <c r="K3140" s="354"/>
      <c r="M3140" s="559"/>
      <c r="N3140" s="559"/>
    </row>
    <row r="3141" spans="1:14" s="471" customFormat="1" ht="20.100000000000001" customHeight="1" outlineLevel="2">
      <c r="A3141" s="150" t="s">
        <v>2527</v>
      </c>
      <c r="B3141" s="186" t="s">
        <v>383</v>
      </c>
      <c r="C3141" s="152" t="s">
        <v>9</v>
      </c>
      <c r="D3141" s="155">
        <v>26014.2</v>
      </c>
      <c r="E3141" s="72"/>
      <c r="F3141" s="103">
        <f>TRUNC(E3141*D3141,2)</f>
        <v>0</v>
      </c>
      <c r="G3141" s="495"/>
      <c r="K3141" s="354"/>
      <c r="M3141" s="559"/>
      <c r="N3141" s="559"/>
    </row>
    <row r="3142" spans="1:14" s="471" customFormat="1" ht="20.100000000000001" customHeight="1" outlineLevel="2">
      <c r="A3142" s="150" t="s">
        <v>2528</v>
      </c>
      <c r="B3142" s="186" t="s">
        <v>384</v>
      </c>
      <c r="C3142" s="152" t="s">
        <v>306</v>
      </c>
      <c r="D3142" s="155">
        <v>2601.42</v>
      </c>
      <c r="E3142" s="72"/>
      <c r="F3142" s="103">
        <f>TRUNC(E3142*D3142,2)</f>
        <v>0</v>
      </c>
      <c r="G3142" s="495"/>
      <c r="K3142" s="354"/>
      <c r="M3142" s="559"/>
      <c r="N3142" s="559"/>
    </row>
    <row r="3143" spans="1:14" s="471" customFormat="1" ht="20.100000000000001" customHeight="1" outlineLevel="2">
      <c r="A3143" s="150"/>
      <c r="B3143" s="186"/>
      <c r="C3143" s="152"/>
      <c r="D3143" s="155"/>
      <c r="E3143" s="72"/>
      <c r="F3143" s="154"/>
      <c r="G3143" s="495"/>
      <c r="K3143" s="354"/>
      <c r="M3143" s="559"/>
      <c r="N3143" s="559"/>
    </row>
    <row r="3144" spans="1:14" s="471" customFormat="1" ht="20.100000000000001" customHeight="1" outlineLevel="2">
      <c r="A3144" s="193" t="s">
        <v>231</v>
      </c>
      <c r="B3144" s="307" t="s">
        <v>3266</v>
      </c>
      <c r="C3144" s="308"/>
      <c r="D3144" s="285"/>
      <c r="E3144" s="72"/>
      <c r="F3144" s="309"/>
      <c r="G3144" s="495"/>
      <c r="K3144" s="354"/>
      <c r="M3144" s="559"/>
      <c r="N3144" s="559"/>
    </row>
    <row r="3145" spans="1:14" s="471" customFormat="1" ht="20.100000000000001" customHeight="1" outlineLevel="2">
      <c r="A3145" s="150" t="s">
        <v>2529</v>
      </c>
      <c r="B3145" s="186" t="s">
        <v>385</v>
      </c>
      <c r="C3145" s="152" t="s">
        <v>306</v>
      </c>
      <c r="D3145" s="155">
        <v>10220.719999999999</v>
      </c>
      <c r="E3145" s="72"/>
      <c r="F3145" s="103">
        <f>TRUNC(E3145*D3145,2)</f>
        <v>0</v>
      </c>
      <c r="G3145" s="495"/>
      <c r="K3145" s="354"/>
      <c r="M3145" s="559"/>
      <c r="N3145" s="559"/>
    </row>
    <row r="3146" spans="1:14" s="471" customFormat="1" ht="20.100000000000001" customHeight="1" outlineLevel="1">
      <c r="A3146" s="150"/>
      <c r="B3146" s="186"/>
      <c r="C3146" s="152"/>
      <c r="D3146" s="155"/>
      <c r="E3146" s="72"/>
      <c r="F3146" s="154"/>
      <c r="G3146" s="495"/>
      <c r="K3146" s="354"/>
      <c r="M3146" s="559"/>
      <c r="N3146" s="559"/>
    </row>
    <row r="3147" spans="1:14" s="471" customFormat="1" ht="20.100000000000001" customHeight="1" outlineLevel="1">
      <c r="A3147" s="162" t="s">
        <v>239</v>
      </c>
      <c r="B3147" s="305" t="s">
        <v>386</v>
      </c>
      <c r="C3147" s="203"/>
      <c r="D3147" s="164"/>
      <c r="E3147" s="100"/>
      <c r="F3147" s="306">
        <f>SUBTOTAL(9,F3148:F3254)</f>
        <v>0</v>
      </c>
      <c r="G3147" s="495"/>
      <c r="H3147" s="460">
        <f>+F3147</f>
        <v>0</v>
      </c>
      <c r="K3147" s="354"/>
      <c r="M3147" s="559"/>
      <c r="N3147" s="559"/>
    </row>
    <row r="3148" spans="1:14" s="471" customFormat="1" ht="20.100000000000001" customHeight="1" outlineLevel="2">
      <c r="A3148" s="150" t="s">
        <v>241</v>
      </c>
      <c r="B3148" s="310" t="s">
        <v>3267</v>
      </c>
      <c r="C3148" s="311" t="s">
        <v>1049</v>
      </c>
      <c r="D3148" s="312">
        <v>9</v>
      </c>
      <c r="E3148" s="72"/>
      <c r="F3148" s="103">
        <f t="shared" ref="F3148:F3211" si="91">TRUNC(E3148*D3148,2)</f>
        <v>0</v>
      </c>
      <c r="G3148" s="495"/>
      <c r="K3148" s="354"/>
      <c r="M3148" s="559"/>
      <c r="N3148" s="559"/>
    </row>
    <row r="3149" spans="1:14" s="471" customFormat="1" ht="35.1" customHeight="1" outlineLevel="2">
      <c r="A3149" s="150" t="s">
        <v>3268</v>
      </c>
      <c r="B3149" s="310" t="s">
        <v>3269</v>
      </c>
      <c r="C3149" s="311" t="s">
        <v>1049</v>
      </c>
      <c r="D3149" s="312">
        <v>36</v>
      </c>
      <c r="E3149" s="72"/>
      <c r="F3149" s="103">
        <f t="shared" si="91"/>
        <v>0</v>
      </c>
      <c r="G3149" s="495"/>
      <c r="K3149" s="354"/>
      <c r="M3149" s="559"/>
      <c r="N3149" s="559"/>
    </row>
    <row r="3150" spans="1:14" s="471" customFormat="1" ht="35.1" customHeight="1" outlineLevel="2">
      <c r="A3150" s="150" t="s">
        <v>3270</v>
      </c>
      <c r="B3150" s="310" t="s">
        <v>3271</v>
      </c>
      <c r="C3150" s="311" t="s">
        <v>1049</v>
      </c>
      <c r="D3150" s="312">
        <v>12</v>
      </c>
      <c r="E3150" s="72"/>
      <c r="F3150" s="103">
        <f t="shared" si="91"/>
        <v>0</v>
      </c>
      <c r="G3150" s="495"/>
      <c r="K3150" s="354"/>
      <c r="M3150" s="559"/>
      <c r="N3150" s="559"/>
    </row>
    <row r="3151" spans="1:14" s="471" customFormat="1" ht="28.5" outlineLevel="2">
      <c r="A3151" s="150" t="s">
        <v>3272</v>
      </c>
      <c r="B3151" s="310" t="s">
        <v>3273</v>
      </c>
      <c r="C3151" s="311" t="s">
        <v>1049</v>
      </c>
      <c r="D3151" s="312">
        <v>13</v>
      </c>
      <c r="E3151" s="72"/>
      <c r="F3151" s="103">
        <f t="shared" si="91"/>
        <v>0</v>
      </c>
      <c r="G3151" s="495"/>
      <c r="K3151" s="354"/>
      <c r="M3151" s="559"/>
      <c r="N3151" s="559"/>
    </row>
    <row r="3152" spans="1:14" s="471" customFormat="1" ht="20.100000000000001" customHeight="1" outlineLevel="2">
      <c r="A3152" s="150" t="s">
        <v>3274</v>
      </c>
      <c r="B3152" s="310" t="s">
        <v>3275</v>
      </c>
      <c r="C3152" s="311" t="s">
        <v>1049</v>
      </c>
      <c r="D3152" s="312">
        <v>49</v>
      </c>
      <c r="E3152" s="72"/>
      <c r="F3152" s="103">
        <f t="shared" si="91"/>
        <v>0</v>
      </c>
      <c r="G3152" s="495"/>
      <c r="K3152" s="354"/>
      <c r="M3152" s="559"/>
      <c r="N3152" s="559"/>
    </row>
    <row r="3153" spans="1:14" s="471" customFormat="1" ht="35.1" customHeight="1" outlineLevel="2">
      <c r="A3153" s="150" t="s">
        <v>3276</v>
      </c>
      <c r="B3153" s="310" t="s">
        <v>3277</v>
      </c>
      <c r="C3153" s="311" t="s">
        <v>1049</v>
      </c>
      <c r="D3153" s="312">
        <v>24</v>
      </c>
      <c r="E3153" s="72"/>
      <c r="F3153" s="103">
        <f t="shared" si="91"/>
        <v>0</v>
      </c>
      <c r="G3153" s="495"/>
      <c r="K3153" s="354"/>
      <c r="M3153" s="559"/>
      <c r="N3153" s="559"/>
    </row>
    <row r="3154" spans="1:14" s="471" customFormat="1" ht="20.100000000000001" customHeight="1" outlineLevel="2">
      <c r="A3154" s="150" t="s">
        <v>3278</v>
      </c>
      <c r="B3154" s="313" t="s">
        <v>3279</v>
      </c>
      <c r="C3154" s="311" t="s">
        <v>1049</v>
      </c>
      <c r="D3154" s="312">
        <v>7</v>
      </c>
      <c r="E3154" s="72"/>
      <c r="F3154" s="103">
        <f t="shared" si="91"/>
        <v>0</v>
      </c>
      <c r="G3154" s="495"/>
      <c r="K3154" s="354"/>
      <c r="M3154" s="559"/>
      <c r="N3154" s="559"/>
    </row>
    <row r="3155" spans="1:14" s="471" customFormat="1" ht="20.100000000000001" customHeight="1" outlineLevel="2">
      <c r="A3155" s="150" t="s">
        <v>3280</v>
      </c>
      <c r="B3155" s="310" t="s">
        <v>3281</v>
      </c>
      <c r="C3155" s="311" t="s">
        <v>1049</v>
      </c>
      <c r="D3155" s="312">
        <v>9</v>
      </c>
      <c r="E3155" s="72"/>
      <c r="F3155" s="103">
        <f t="shared" si="91"/>
        <v>0</v>
      </c>
      <c r="G3155" s="495"/>
      <c r="K3155" s="354"/>
      <c r="M3155" s="559"/>
      <c r="N3155" s="559"/>
    </row>
    <row r="3156" spans="1:14" s="471" customFormat="1" ht="35.1" customHeight="1" outlineLevel="2">
      <c r="A3156" s="150" t="s">
        <v>3282</v>
      </c>
      <c r="B3156" s="310" t="s">
        <v>3283</v>
      </c>
      <c r="C3156" s="311" t="s">
        <v>1049</v>
      </c>
      <c r="D3156" s="312">
        <v>27</v>
      </c>
      <c r="E3156" s="72"/>
      <c r="F3156" s="103">
        <f t="shared" si="91"/>
        <v>0</v>
      </c>
      <c r="G3156" s="495"/>
      <c r="K3156" s="354"/>
      <c r="M3156" s="559"/>
      <c r="N3156" s="559"/>
    </row>
    <row r="3157" spans="1:14" s="471" customFormat="1" ht="35.1" customHeight="1" outlineLevel="2">
      <c r="A3157" s="150" t="s">
        <v>3284</v>
      </c>
      <c r="B3157" s="310" t="s">
        <v>3285</v>
      </c>
      <c r="C3157" s="311" t="s">
        <v>1049</v>
      </c>
      <c r="D3157" s="312">
        <v>9</v>
      </c>
      <c r="E3157" s="72"/>
      <c r="F3157" s="103">
        <f t="shared" si="91"/>
        <v>0</v>
      </c>
      <c r="G3157" s="495"/>
      <c r="K3157" s="354"/>
      <c r="M3157" s="559"/>
      <c r="N3157" s="559"/>
    </row>
    <row r="3158" spans="1:14" s="471" customFormat="1" ht="20.100000000000001" customHeight="1" outlineLevel="2">
      <c r="A3158" s="150" t="s">
        <v>3286</v>
      </c>
      <c r="B3158" s="310" t="s">
        <v>3287</v>
      </c>
      <c r="C3158" s="311" t="s">
        <v>1049</v>
      </c>
      <c r="D3158" s="312">
        <v>6</v>
      </c>
      <c r="E3158" s="72"/>
      <c r="F3158" s="103">
        <f t="shared" si="91"/>
        <v>0</v>
      </c>
      <c r="G3158" s="495"/>
      <c r="K3158" s="354"/>
      <c r="M3158" s="559"/>
      <c r="N3158" s="559"/>
    </row>
    <row r="3159" spans="1:14" s="471" customFormat="1" ht="20.100000000000001" customHeight="1" outlineLevel="2">
      <c r="A3159" s="150" t="s">
        <v>3288</v>
      </c>
      <c r="B3159" s="310" t="s">
        <v>3289</v>
      </c>
      <c r="C3159" s="311" t="s">
        <v>1049</v>
      </c>
      <c r="D3159" s="312">
        <v>51</v>
      </c>
      <c r="E3159" s="72"/>
      <c r="F3159" s="103">
        <f t="shared" si="91"/>
        <v>0</v>
      </c>
      <c r="G3159" s="495"/>
      <c r="K3159" s="354"/>
      <c r="M3159" s="559"/>
      <c r="N3159" s="559"/>
    </row>
    <row r="3160" spans="1:14" s="471" customFormat="1" ht="20.100000000000001" customHeight="1" outlineLevel="2">
      <c r="A3160" s="150" t="s">
        <v>3290</v>
      </c>
      <c r="B3160" s="310" t="s">
        <v>3291</v>
      </c>
      <c r="C3160" s="311" t="s">
        <v>1049</v>
      </c>
      <c r="D3160" s="312">
        <v>3</v>
      </c>
      <c r="E3160" s="72"/>
      <c r="F3160" s="103">
        <f t="shared" si="91"/>
        <v>0</v>
      </c>
      <c r="G3160" s="495"/>
      <c r="K3160" s="354"/>
      <c r="M3160" s="559"/>
      <c r="N3160" s="559"/>
    </row>
    <row r="3161" spans="1:14" s="471" customFormat="1" ht="35.1" customHeight="1" outlineLevel="2">
      <c r="A3161" s="150" t="s">
        <v>3292</v>
      </c>
      <c r="B3161" s="310" t="s">
        <v>3293</v>
      </c>
      <c r="C3161" s="311" t="s">
        <v>1049</v>
      </c>
      <c r="D3161" s="312">
        <v>7</v>
      </c>
      <c r="E3161" s="72"/>
      <c r="F3161" s="103">
        <f t="shared" si="91"/>
        <v>0</v>
      </c>
      <c r="G3161" s="495"/>
      <c r="K3161" s="354"/>
      <c r="M3161" s="559"/>
      <c r="N3161" s="559"/>
    </row>
    <row r="3162" spans="1:14" s="471" customFormat="1" ht="35.1" customHeight="1" outlineLevel="2">
      <c r="A3162" s="150" t="s">
        <v>3294</v>
      </c>
      <c r="B3162" s="310" t="s">
        <v>3295</v>
      </c>
      <c r="C3162" s="311" t="s">
        <v>1049</v>
      </c>
      <c r="D3162" s="312">
        <v>9</v>
      </c>
      <c r="E3162" s="72"/>
      <c r="F3162" s="103">
        <f t="shared" si="91"/>
        <v>0</v>
      </c>
      <c r="G3162" s="495"/>
      <c r="K3162" s="354"/>
      <c r="M3162" s="559"/>
      <c r="N3162" s="559"/>
    </row>
    <row r="3163" spans="1:14" s="471" customFormat="1" ht="20.100000000000001" customHeight="1" outlineLevel="2">
      <c r="A3163" s="150" t="s">
        <v>3296</v>
      </c>
      <c r="B3163" s="310" t="s">
        <v>3297</v>
      </c>
      <c r="C3163" s="311" t="s">
        <v>1049</v>
      </c>
      <c r="D3163" s="312">
        <v>5</v>
      </c>
      <c r="E3163" s="72"/>
      <c r="F3163" s="103">
        <f t="shared" si="91"/>
        <v>0</v>
      </c>
      <c r="G3163" s="495"/>
      <c r="K3163" s="354"/>
      <c r="M3163" s="559"/>
      <c r="N3163" s="559"/>
    </row>
    <row r="3164" spans="1:14" s="471" customFormat="1" ht="20.100000000000001" customHeight="1" outlineLevel="2">
      <c r="A3164" s="150" t="s">
        <v>3298</v>
      </c>
      <c r="B3164" s="310" t="s">
        <v>3299</v>
      </c>
      <c r="C3164" s="311" t="s">
        <v>1049</v>
      </c>
      <c r="D3164" s="312">
        <v>26</v>
      </c>
      <c r="E3164" s="72"/>
      <c r="F3164" s="103">
        <f t="shared" si="91"/>
        <v>0</v>
      </c>
      <c r="G3164" s="495"/>
      <c r="K3164" s="354"/>
      <c r="M3164" s="559"/>
      <c r="N3164" s="559"/>
    </row>
    <row r="3165" spans="1:14" s="471" customFormat="1" ht="20.100000000000001" customHeight="1" outlineLevel="2">
      <c r="A3165" s="150" t="s">
        <v>3300</v>
      </c>
      <c r="B3165" s="310" t="s">
        <v>3301</v>
      </c>
      <c r="C3165" s="311" t="s">
        <v>1049</v>
      </c>
      <c r="D3165" s="312">
        <v>9</v>
      </c>
      <c r="E3165" s="72"/>
      <c r="F3165" s="103">
        <f t="shared" si="91"/>
        <v>0</v>
      </c>
      <c r="G3165" s="495"/>
      <c r="K3165" s="354"/>
      <c r="M3165" s="559"/>
      <c r="N3165" s="559"/>
    </row>
    <row r="3166" spans="1:14" s="471" customFormat="1" ht="35.1" customHeight="1" outlineLevel="2">
      <c r="A3166" s="150" t="s">
        <v>3302</v>
      </c>
      <c r="B3166" s="310" t="s">
        <v>3303</v>
      </c>
      <c r="C3166" s="311" t="s">
        <v>1049</v>
      </c>
      <c r="D3166" s="312">
        <v>8</v>
      </c>
      <c r="E3166" s="72"/>
      <c r="F3166" s="103">
        <f t="shared" si="91"/>
        <v>0</v>
      </c>
      <c r="G3166" s="495"/>
      <c r="K3166" s="354"/>
      <c r="M3166" s="559"/>
      <c r="N3166" s="559"/>
    </row>
    <row r="3167" spans="1:14" s="471" customFormat="1" ht="35.1" customHeight="1" outlineLevel="2">
      <c r="A3167" s="150" t="s">
        <v>3304</v>
      </c>
      <c r="B3167" s="310" t="s">
        <v>3305</v>
      </c>
      <c r="C3167" s="311" t="s">
        <v>1049</v>
      </c>
      <c r="D3167" s="312">
        <v>8</v>
      </c>
      <c r="E3167" s="72"/>
      <c r="F3167" s="103">
        <f t="shared" si="91"/>
        <v>0</v>
      </c>
      <c r="G3167" s="495"/>
      <c r="K3167" s="354"/>
      <c r="M3167" s="559"/>
      <c r="N3167" s="559"/>
    </row>
    <row r="3168" spans="1:14" s="471" customFormat="1" ht="35.1" customHeight="1" outlineLevel="2">
      <c r="A3168" s="150" t="s">
        <v>3306</v>
      </c>
      <c r="B3168" s="310" t="s">
        <v>3307</v>
      </c>
      <c r="C3168" s="311" t="s">
        <v>1049</v>
      </c>
      <c r="D3168" s="312">
        <v>5</v>
      </c>
      <c r="E3168" s="72"/>
      <c r="F3168" s="103">
        <f t="shared" si="91"/>
        <v>0</v>
      </c>
      <c r="G3168" s="495"/>
      <c r="K3168" s="354"/>
      <c r="M3168" s="559"/>
      <c r="N3168" s="559"/>
    </row>
    <row r="3169" spans="1:14" s="471" customFormat="1" ht="35.1" customHeight="1" outlineLevel="2">
      <c r="A3169" s="150" t="s">
        <v>3308</v>
      </c>
      <c r="B3169" s="310" t="s">
        <v>3309</v>
      </c>
      <c r="C3169" s="311" t="s">
        <v>1049</v>
      </c>
      <c r="D3169" s="312">
        <v>8</v>
      </c>
      <c r="E3169" s="72"/>
      <c r="F3169" s="103">
        <f t="shared" si="91"/>
        <v>0</v>
      </c>
      <c r="G3169" s="495"/>
      <c r="K3169" s="354"/>
      <c r="M3169" s="559"/>
      <c r="N3169" s="559"/>
    </row>
    <row r="3170" spans="1:14" s="471" customFormat="1" ht="35.1" customHeight="1" outlineLevel="2">
      <c r="A3170" s="150" t="s">
        <v>3310</v>
      </c>
      <c r="B3170" s="310" t="s">
        <v>3311</v>
      </c>
      <c r="C3170" s="311" t="s">
        <v>1049</v>
      </c>
      <c r="D3170" s="312">
        <v>6</v>
      </c>
      <c r="E3170" s="72"/>
      <c r="F3170" s="103">
        <f t="shared" si="91"/>
        <v>0</v>
      </c>
      <c r="G3170" s="495"/>
      <c r="K3170" s="354"/>
      <c r="M3170" s="559"/>
      <c r="N3170" s="559"/>
    </row>
    <row r="3171" spans="1:14" s="471" customFormat="1" ht="35.1" customHeight="1" outlineLevel="2">
      <c r="A3171" s="150" t="s">
        <v>3312</v>
      </c>
      <c r="B3171" s="310" t="s">
        <v>3313</v>
      </c>
      <c r="C3171" s="311" t="s">
        <v>1049</v>
      </c>
      <c r="D3171" s="312">
        <v>8</v>
      </c>
      <c r="E3171" s="72"/>
      <c r="F3171" s="103">
        <f t="shared" si="91"/>
        <v>0</v>
      </c>
      <c r="G3171" s="495"/>
      <c r="K3171" s="354"/>
      <c r="M3171" s="559"/>
      <c r="N3171" s="559"/>
    </row>
    <row r="3172" spans="1:14" s="471" customFormat="1" ht="35.1" customHeight="1" outlineLevel="2">
      <c r="A3172" s="150" t="s">
        <v>3314</v>
      </c>
      <c r="B3172" s="310" t="s">
        <v>3315</v>
      </c>
      <c r="C3172" s="311" t="s">
        <v>1049</v>
      </c>
      <c r="D3172" s="312">
        <v>7</v>
      </c>
      <c r="E3172" s="72"/>
      <c r="F3172" s="103">
        <f t="shared" si="91"/>
        <v>0</v>
      </c>
      <c r="G3172" s="495"/>
      <c r="K3172" s="354"/>
      <c r="M3172" s="559"/>
      <c r="N3172" s="559"/>
    </row>
    <row r="3173" spans="1:14" s="471" customFormat="1" ht="35.1" customHeight="1" outlineLevel="2">
      <c r="A3173" s="150" t="s">
        <v>3316</v>
      </c>
      <c r="B3173" s="310" t="s">
        <v>3317</v>
      </c>
      <c r="C3173" s="311" t="s">
        <v>1049</v>
      </c>
      <c r="D3173" s="312">
        <v>6</v>
      </c>
      <c r="E3173" s="72"/>
      <c r="F3173" s="103">
        <f t="shared" si="91"/>
        <v>0</v>
      </c>
      <c r="G3173" s="495"/>
      <c r="K3173" s="354"/>
      <c r="M3173" s="559"/>
      <c r="N3173" s="559"/>
    </row>
    <row r="3174" spans="1:14" s="471" customFormat="1" ht="35.1" customHeight="1" outlineLevel="2">
      <c r="A3174" s="150" t="s">
        <v>3318</v>
      </c>
      <c r="B3174" s="310" t="s">
        <v>3319</v>
      </c>
      <c r="C3174" s="311" t="s">
        <v>1049</v>
      </c>
      <c r="D3174" s="312">
        <v>6</v>
      </c>
      <c r="E3174" s="72"/>
      <c r="F3174" s="103">
        <f t="shared" si="91"/>
        <v>0</v>
      </c>
      <c r="G3174" s="495"/>
      <c r="K3174" s="354"/>
      <c r="M3174" s="559"/>
      <c r="N3174" s="559"/>
    </row>
    <row r="3175" spans="1:14" s="471" customFormat="1" ht="35.1" customHeight="1" outlineLevel="2">
      <c r="A3175" s="150" t="s">
        <v>3320</v>
      </c>
      <c r="B3175" s="310" t="s">
        <v>3321</v>
      </c>
      <c r="C3175" s="311" t="s">
        <v>1049</v>
      </c>
      <c r="D3175" s="312">
        <v>7</v>
      </c>
      <c r="E3175" s="72"/>
      <c r="F3175" s="103">
        <f t="shared" si="91"/>
        <v>0</v>
      </c>
      <c r="G3175" s="495"/>
      <c r="K3175" s="354"/>
      <c r="M3175" s="559"/>
      <c r="N3175" s="559"/>
    </row>
    <row r="3176" spans="1:14" s="471" customFormat="1" ht="35.1" customHeight="1" outlineLevel="2">
      <c r="A3176" s="150" t="s">
        <v>3322</v>
      </c>
      <c r="B3176" s="310" t="s">
        <v>3323</v>
      </c>
      <c r="C3176" s="311" t="s">
        <v>1049</v>
      </c>
      <c r="D3176" s="312">
        <v>11</v>
      </c>
      <c r="E3176" s="72"/>
      <c r="F3176" s="103">
        <f t="shared" si="91"/>
        <v>0</v>
      </c>
      <c r="G3176" s="495"/>
      <c r="K3176" s="354"/>
      <c r="M3176" s="559"/>
      <c r="N3176" s="559"/>
    </row>
    <row r="3177" spans="1:14" s="471" customFormat="1" ht="35.1" customHeight="1" outlineLevel="2">
      <c r="A3177" s="150" t="s">
        <v>3324</v>
      </c>
      <c r="B3177" s="310" t="s">
        <v>3325</v>
      </c>
      <c r="C3177" s="311" t="s">
        <v>1049</v>
      </c>
      <c r="D3177" s="312">
        <v>28</v>
      </c>
      <c r="E3177" s="72"/>
      <c r="F3177" s="103">
        <f t="shared" si="91"/>
        <v>0</v>
      </c>
      <c r="G3177" s="495"/>
      <c r="K3177" s="354"/>
      <c r="M3177" s="559"/>
      <c r="N3177" s="559"/>
    </row>
    <row r="3178" spans="1:14" s="471" customFormat="1" ht="35.1" customHeight="1" outlineLevel="2">
      <c r="A3178" s="150" t="s">
        <v>3326</v>
      </c>
      <c r="B3178" s="310" t="s">
        <v>3327</v>
      </c>
      <c r="C3178" s="311" t="s">
        <v>1049</v>
      </c>
      <c r="D3178" s="312">
        <v>23</v>
      </c>
      <c r="E3178" s="72"/>
      <c r="F3178" s="103">
        <f t="shared" si="91"/>
        <v>0</v>
      </c>
      <c r="G3178" s="495"/>
      <c r="K3178" s="354"/>
      <c r="M3178" s="559"/>
      <c r="N3178" s="559"/>
    </row>
    <row r="3179" spans="1:14" s="471" customFormat="1" ht="35.1" customHeight="1" outlineLevel="2">
      <c r="A3179" s="150" t="s">
        <v>3328</v>
      </c>
      <c r="B3179" s="310" t="s">
        <v>3329</v>
      </c>
      <c r="C3179" s="311" t="s">
        <v>1049</v>
      </c>
      <c r="D3179" s="312">
        <v>5</v>
      </c>
      <c r="E3179" s="72"/>
      <c r="F3179" s="103">
        <f t="shared" si="91"/>
        <v>0</v>
      </c>
      <c r="G3179" s="495"/>
      <c r="K3179" s="354"/>
      <c r="M3179" s="559"/>
      <c r="N3179" s="559"/>
    </row>
    <row r="3180" spans="1:14" s="471" customFormat="1" ht="35.1" customHeight="1" outlineLevel="2">
      <c r="A3180" s="150" t="s">
        <v>3330</v>
      </c>
      <c r="B3180" s="310" t="s">
        <v>3331</v>
      </c>
      <c r="C3180" s="311" t="s">
        <v>1049</v>
      </c>
      <c r="D3180" s="312">
        <v>12</v>
      </c>
      <c r="E3180" s="72"/>
      <c r="F3180" s="103">
        <f t="shared" si="91"/>
        <v>0</v>
      </c>
      <c r="G3180" s="495"/>
      <c r="K3180" s="354"/>
      <c r="M3180" s="559"/>
      <c r="N3180" s="559"/>
    </row>
    <row r="3181" spans="1:14" s="471" customFormat="1" ht="35.1" customHeight="1" outlineLevel="2">
      <c r="A3181" s="150" t="s">
        <v>3332</v>
      </c>
      <c r="B3181" s="310" t="s">
        <v>3333</v>
      </c>
      <c r="C3181" s="311" t="s">
        <v>1049</v>
      </c>
      <c r="D3181" s="312">
        <v>13</v>
      </c>
      <c r="E3181" s="72"/>
      <c r="F3181" s="103">
        <f t="shared" si="91"/>
        <v>0</v>
      </c>
      <c r="G3181" s="495"/>
      <c r="K3181" s="354"/>
      <c r="M3181" s="559"/>
      <c r="N3181" s="559"/>
    </row>
    <row r="3182" spans="1:14" s="471" customFormat="1" ht="20.100000000000001" customHeight="1" outlineLevel="2">
      <c r="A3182" s="150" t="s">
        <v>3334</v>
      </c>
      <c r="B3182" s="310" t="s">
        <v>3335</v>
      </c>
      <c r="C3182" s="311" t="s">
        <v>1049</v>
      </c>
      <c r="D3182" s="312">
        <v>7</v>
      </c>
      <c r="E3182" s="72"/>
      <c r="F3182" s="103">
        <f t="shared" si="91"/>
        <v>0</v>
      </c>
      <c r="G3182" s="495"/>
      <c r="K3182" s="354"/>
      <c r="M3182" s="559"/>
      <c r="N3182" s="559"/>
    </row>
    <row r="3183" spans="1:14" s="471" customFormat="1" ht="35.1" customHeight="1" outlineLevel="2">
      <c r="A3183" s="150" t="s">
        <v>3336</v>
      </c>
      <c r="B3183" s="310" t="s">
        <v>3337</v>
      </c>
      <c r="C3183" s="311" t="s">
        <v>1049</v>
      </c>
      <c r="D3183" s="312">
        <v>16</v>
      </c>
      <c r="E3183" s="72"/>
      <c r="F3183" s="103">
        <f t="shared" si="91"/>
        <v>0</v>
      </c>
      <c r="G3183" s="495"/>
      <c r="K3183" s="354"/>
      <c r="M3183" s="559"/>
      <c r="N3183" s="559"/>
    </row>
    <row r="3184" spans="1:14" s="471" customFormat="1" ht="35.1" customHeight="1" outlineLevel="2">
      <c r="A3184" s="150" t="s">
        <v>3338</v>
      </c>
      <c r="B3184" s="310" t="s">
        <v>3339</v>
      </c>
      <c r="C3184" s="311" t="s">
        <v>1049</v>
      </c>
      <c r="D3184" s="312">
        <v>780</v>
      </c>
      <c r="E3184" s="72"/>
      <c r="F3184" s="103">
        <f t="shared" si="91"/>
        <v>0</v>
      </c>
      <c r="G3184" s="495"/>
      <c r="K3184" s="354"/>
      <c r="M3184" s="559"/>
      <c r="N3184" s="559"/>
    </row>
    <row r="3185" spans="1:14" s="471" customFormat="1" ht="35.1" customHeight="1" outlineLevel="2">
      <c r="A3185" s="150" t="s">
        <v>3340</v>
      </c>
      <c r="B3185" s="310" t="s">
        <v>3341</v>
      </c>
      <c r="C3185" s="311" t="s">
        <v>1049</v>
      </c>
      <c r="D3185" s="312">
        <v>1644</v>
      </c>
      <c r="E3185" s="72"/>
      <c r="F3185" s="103">
        <f t="shared" si="91"/>
        <v>0</v>
      </c>
      <c r="G3185" s="495"/>
      <c r="K3185" s="354"/>
      <c r="M3185" s="559"/>
      <c r="N3185" s="559"/>
    </row>
    <row r="3186" spans="1:14" s="471" customFormat="1" ht="35.1" customHeight="1" outlineLevel="2">
      <c r="A3186" s="150" t="s">
        <v>3342</v>
      </c>
      <c r="B3186" s="310" t="s">
        <v>3343</v>
      </c>
      <c r="C3186" s="311" t="s">
        <v>1049</v>
      </c>
      <c r="D3186" s="312">
        <v>1140</v>
      </c>
      <c r="E3186" s="72"/>
      <c r="F3186" s="103">
        <f t="shared" si="91"/>
        <v>0</v>
      </c>
      <c r="G3186" s="495"/>
      <c r="K3186" s="354"/>
      <c r="M3186" s="559"/>
      <c r="N3186" s="559"/>
    </row>
    <row r="3187" spans="1:14" s="471" customFormat="1" ht="20.100000000000001" customHeight="1" outlineLevel="2">
      <c r="A3187" s="150" t="s">
        <v>3344</v>
      </c>
      <c r="B3187" s="310" t="s">
        <v>3345</v>
      </c>
      <c r="C3187" s="311" t="s">
        <v>1049</v>
      </c>
      <c r="D3187" s="312">
        <v>3084</v>
      </c>
      <c r="E3187" s="72"/>
      <c r="F3187" s="103">
        <f t="shared" si="91"/>
        <v>0</v>
      </c>
      <c r="G3187" s="495"/>
      <c r="K3187" s="354"/>
      <c r="M3187" s="559"/>
      <c r="N3187" s="559"/>
    </row>
    <row r="3188" spans="1:14" s="471" customFormat="1" ht="20.100000000000001" customHeight="1" outlineLevel="2">
      <c r="A3188" s="150" t="s">
        <v>3346</v>
      </c>
      <c r="B3188" s="310" t="s">
        <v>3347</v>
      </c>
      <c r="C3188" s="311" t="s">
        <v>1049</v>
      </c>
      <c r="D3188" s="312">
        <v>37</v>
      </c>
      <c r="E3188" s="72"/>
      <c r="F3188" s="103">
        <f t="shared" si="91"/>
        <v>0</v>
      </c>
      <c r="G3188" s="495"/>
      <c r="K3188" s="354"/>
      <c r="M3188" s="559"/>
      <c r="N3188" s="559"/>
    </row>
    <row r="3189" spans="1:14" s="471" customFormat="1" ht="35.1" customHeight="1" outlineLevel="2">
      <c r="A3189" s="150" t="s">
        <v>3348</v>
      </c>
      <c r="B3189" s="310" t="s">
        <v>3349</v>
      </c>
      <c r="C3189" s="311" t="s">
        <v>1049</v>
      </c>
      <c r="D3189" s="312">
        <v>375</v>
      </c>
      <c r="E3189" s="72"/>
      <c r="F3189" s="103">
        <f t="shared" si="91"/>
        <v>0</v>
      </c>
      <c r="G3189" s="495"/>
      <c r="K3189" s="354"/>
      <c r="M3189" s="559"/>
      <c r="N3189" s="559"/>
    </row>
    <row r="3190" spans="1:14" s="471" customFormat="1" ht="35.1" customHeight="1" outlineLevel="2">
      <c r="A3190" s="150" t="s">
        <v>3350</v>
      </c>
      <c r="B3190" s="310" t="s">
        <v>3351</v>
      </c>
      <c r="C3190" s="311" t="s">
        <v>1049</v>
      </c>
      <c r="D3190" s="312">
        <v>242</v>
      </c>
      <c r="E3190" s="72"/>
      <c r="F3190" s="103">
        <f t="shared" si="91"/>
        <v>0</v>
      </c>
      <c r="G3190" s="495"/>
      <c r="K3190" s="354"/>
      <c r="M3190" s="559"/>
      <c r="N3190" s="559"/>
    </row>
    <row r="3191" spans="1:14" s="471" customFormat="1" ht="35.1" customHeight="1" outlineLevel="2">
      <c r="A3191" s="150" t="s">
        <v>3352</v>
      </c>
      <c r="B3191" s="310" t="s">
        <v>3353</v>
      </c>
      <c r="C3191" s="311" t="s">
        <v>1049</v>
      </c>
      <c r="D3191" s="312">
        <v>141</v>
      </c>
      <c r="E3191" s="72"/>
      <c r="F3191" s="103">
        <f t="shared" si="91"/>
        <v>0</v>
      </c>
      <c r="G3191" s="495"/>
      <c r="K3191" s="354"/>
      <c r="M3191" s="559"/>
      <c r="N3191" s="559"/>
    </row>
    <row r="3192" spans="1:14" s="471" customFormat="1" ht="35.1" customHeight="1" outlineLevel="2">
      <c r="A3192" s="150" t="s">
        <v>3354</v>
      </c>
      <c r="B3192" s="310" t="s">
        <v>3355</v>
      </c>
      <c r="C3192" s="311" t="s">
        <v>1049</v>
      </c>
      <c r="D3192" s="312">
        <v>1224</v>
      </c>
      <c r="E3192" s="72"/>
      <c r="F3192" s="103">
        <f t="shared" si="91"/>
        <v>0</v>
      </c>
      <c r="G3192" s="495"/>
      <c r="K3192" s="354"/>
      <c r="M3192" s="559"/>
      <c r="N3192" s="559"/>
    </row>
    <row r="3193" spans="1:14" s="471" customFormat="1" ht="35.1" customHeight="1" outlineLevel="2">
      <c r="A3193" s="150" t="s">
        <v>3356</v>
      </c>
      <c r="B3193" s="310" t="s">
        <v>3357</v>
      </c>
      <c r="C3193" s="311" t="s">
        <v>1049</v>
      </c>
      <c r="D3193" s="312">
        <v>420</v>
      </c>
      <c r="E3193" s="72"/>
      <c r="F3193" s="103">
        <f t="shared" si="91"/>
        <v>0</v>
      </c>
      <c r="G3193" s="495"/>
      <c r="K3193" s="354"/>
      <c r="M3193" s="559"/>
      <c r="N3193" s="559"/>
    </row>
    <row r="3194" spans="1:14" s="471" customFormat="1" ht="35.1" customHeight="1" outlineLevel="2">
      <c r="A3194" s="150" t="s">
        <v>3358</v>
      </c>
      <c r="B3194" s="310" t="s">
        <v>3359</v>
      </c>
      <c r="C3194" s="311" t="s">
        <v>1049</v>
      </c>
      <c r="D3194" s="312">
        <v>288</v>
      </c>
      <c r="E3194" s="72"/>
      <c r="F3194" s="103">
        <f t="shared" si="91"/>
        <v>0</v>
      </c>
      <c r="G3194" s="495"/>
      <c r="K3194" s="354"/>
      <c r="M3194" s="559"/>
      <c r="N3194" s="559"/>
    </row>
    <row r="3195" spans="1:14" s="471" customFormat="1" ht="35.1" customHeight="1" outlineLevel="2">
      <c r="A3195" s="150" t="s">
        <v>3360</v>
      </c>
      <c r="B3195" s="310" t="s">
        <v>3361</v>
      </c>
      <c r="C3195" s="311" t="s">
        <v>1049</v>
      </c>
      <c r="D3195" s="312">
        <v>15</v>
      </c>
      <c r="E3195" s="72"/>
      <c r="F3195" s="103">
        <f t="shared" si="91"/>
        <v>0</v>
      </c>
      <c r="G3195" s="495"/>
      <c r="K3195" s="354"/>
      <c r="M3195" s="559"/>
      <c r="N3195" s="559"/>
    </row>
    <row r="3196" spans="1:14" s="471" customFormat="1" ht="35.1" customHeight="1" outlineLevel="2">
      <c r="A3196" s="150" t="s">
        <v>3362</v>
      </c>
      <c r="B3196" s="310" t="s">
        <v>3363</v>
      </c>
      <c r="C3196" s="311" t="s">
        <v>1049</v>
      </c>
      <c r="D3196" s="312">
        <v>51</v>
      </c>
      <c r="E3196" s="72"/>
      <c r="F3196" s="103">
        <f t="shared" si="91"/>
        <v>0</v>
      </c>
      <c r="G3196" s="495"/>
      <c r="K3196" s="354"/>
      <c r="M3196" s="559"/>
      <c r="N3196" s="559"/>
    </row>
    <row r="3197" spans="1:14" s="471" customFormat="1" ht="35.1" customHeight="1" outlineLevel="2">
      <c r="A3197" s="150" t="s">
        <v>3364</v>
      </c>
      <c r="B3197" s="310" t="s">
        <v>3365</v>
      </c>
      <c r="C3197" s="311" t="s">
        <v>1049</v>
      </c>
      <c r="D3197" s="312">
        <v>60</v>
      </c>
      <c r="E3197" s="72"/>
      <c r="F3197" s="103">
        <f t="shared" si="91"/>
        <v>0</v>
      </c>
      <c r="G3197" s="495"/>
      <c r="K3197" s="354"/>
      <c r="M3197" s="559"/>
      <c r="N3197" s="559"/>
    </row>
    <row r="3198" spans="1:14" s="471" customFormat="1" ht="35.1" customHeight="1" outlineLevel="2">
      <c r="A3198" s="150" t="s">
        <v>3366</v>
      </c>
      <c r="B3198" s="310" t="s">
        <v>3367</v>
      </c>
      <c r="C3198" s="311" t="s">
        <v>1049</v>
      </c>
      <c r="D3198" s="312">
        <v>141</v>
      </c>
      <c r="E3198" s="72"/>
      <c r="F3198" s="103">
        <f t="shared" si="91"/>
        <v>0</v>
      </c>
      <c r="G3198" s="495"/>
      <c r="K3198" s="354"/>
      <c r="M3198" s="559"/>
      <c r="N3198" s="559"/>
    </row>
    <row r="3199" spans="1:14" s="471" customFormat="1" ht="35.1" customHeight="1" outlineLevel="2">
      <c r="A3199" s="150" t="s">
        <v>3368</v>
      </c>
      <c r="B3199" s="310" t="s">
        <v>3369</v>
      </c>
      <c r="C3199" s="311" t="s">
        <v>1049</v>
      </c>
      <c r="D3199" s="312">
        <v>33</v>
      </c>
      <c r="E3199" s="72"/>
      <c r="F3199" s="103">
        <f t="shared" si="91"/>
        <v>0</v>
      </c>
      <c r="G3199" s="495"/>
      <c r="K3199" s="354"/>
      <c r="M3199" s="559"/>
      <c r="N3199" s="559"/>
    </row>
    <row r="3200" spans="1:14" s="471" customFormat="1" ht="35.1" customHeight="1" outlineLevel="2">
      <c r="A3200" s="150" t="s">
        <v>3370</v>
      </c>
      <c r="B3200" s="310" t="s">
        <v>3371</v>
      </c>
      <c r="C3200" s="311" t="s">
        <v>1049</v>
      </c>
      <c r="D3200" s="312">
        <v>10</v>
      </c>
      <c r="E3200" s="72"/>
      <c r="F3200" s="103">
        <f t="shared" si="91"/>
        <v>0</v>
      </c>
      <c r="G3200" s="495"/>
      <c r="K3200" s="354"/>
      <c r="M3200" s="559"/>
      <c r="N3200" s="559"/>
    </row>
    <row r="3201" spans="1:14" s="471" customFormat="1" ht="35.1" customHeight="1" outlineLevel="2">
      <c r="A3201" s="150" t="s">
        <v>3372</v>
      </c>
      <c r="B3201" s="310" t="s">
        <v>3373</v>
      </c>
      <c r="C3201" s="311" t="s">
        <v>1049</v>
      </c>
      <c r="D3201" s="312">
        <v>8</v>
      </c>
      <c r="E3201" s="72"/>
      <c r="F3201" s="103">
        <f t="shared" si="91"/>
        <v>0</v>
      </c>
      <c r="G3201" s="495"/>
      <c r="K3201" s="354"/>
      <c r="M3201" s="559"/>
      <c r="N3201" s="559"/>
    </row>
    <row r="3202" spans="1:14" s="471" customFormat="1" ht="35.1" customHeight="1" outlineLevel="2">
      <c r="A3202" s="150" t="s">
        <v>3374</v>
      </c>
      <c r="B3202" s="310" t="s">
        <v>3375</v>
      </c>
      <c r="C3202" s="311" t="s">
        <v>1049</v>
      </c>
      <c r="D3202" s="312">
        <v>38</v>
      </c>
      <c r="E3202" s="72"/>
      <c r="F3202" s="103">
        <f t="shared" si="91"/>
        <v>0</v>
      </c>
      <c r="G3202" s="495"/>
      <c r="K3202" s="354"/>
      <c r="M3202" s="559"/>
      <c r="N3202" s="559"/>
    </row>
    <row r="3203" spans="1:14" s="471" customFormat="1" ht="35.1" customHeight="1" outlineLevel="2">
      <c r="A3203" s="150" t="s">
        <v>3376</v>
      </c>
      <c r="B3203" s="310" t="s">
        <v>3377</v>
      </c>
      <c r="C3203" s="311" t="s">
        <v>3378</v>
      </c>
      <c r="D3203" s="312">
        <v>19</v>
      </c>
      <c r="E3203" s="72"/>
      <c r="F3203" s="103">
        <f t="shared" si="91"/>
        <v>0</v>
      </c>
      <c r="G3203" s="495"/>
      <c r="K3203" s="354"/>
      <c r="M3203" s="559"/>
      <c r="N3203" s="559"/>
    </row>
    <row r="3204" spans="1:14" s="471" customFormat="1" ht="35.1" customHeight="1" outlineLevel="2">
      <c r="A3204" s="150" t="s">
        <v>3379</v>
      </c>
      <c r="B3204" s="310" t="s">
        <v>3380</v>
      </c>
      <c r="C3204" s="311" t="s">
        <v>3378</v>
      </c>
      <c r="D3204" s="312">
        <v>29</v>
      </c>
      <c r="E3204" s="72"/>
      <c r="F3204" s="103">
        <f t="shared" si="91"/>
        <v>0</v>
      </c>
      <c r="G3204" s="495"/>
      <c r="K3204" s="354"/>
      <c r="M3204" s="559"/>
      <c r="N3204" s="559"/>
    </row>
    <row r="3205" spans="1:14" s="471" customFormat="1" ht="35.1" customHeight="1" outlineLevel="2">
      <c r="A3205" s="150" t="s">
        <v>3381</v>
      </c>
      <c r="B3205" s="310" t="s">
        <v>3382</v>
      </c>
      <c r="C3205" s="311" t="s">
        <v>3378</v>
      </c>
      <c r="D3205" s="312">
        <v>400</v>
      </c>
      <c r="E3205" s="72"/>
      <c r="F3205" s="103">
        <f t="shared" si="91"/>
        <v>0</v>
      </c>
      <c r="G3205" s="495"/>
      <c r="K3205" s="354"/>
      <c r="M3205" s="559"/>
      <c r="N3205" s="559"/>
    </row>
    <row r="3206" spans="1:14" s="471" customFormat="1" ht="35.1" customHeight="1" outlineLevel="2">
      <c r="A3206" s="150" t="s">
        <v>3383</v>
      </c>
      <c r="B3206" s="310" t="s">
        <v>3384</v>
      </c>
      <c r="C3206" s="311" t="s">
        <v>3378</v>
      </c>
      <c r="D3206" s="312">
        <v>13</v>
      </c>
      <c r="E3206" s="72"/>
      <c r="F3206" s="103">
        <f t="shared" si="91"/>
        <v>0</v>
      </c>
      <c r="G3206" s="495"/>
      <c r="K3206" s="354"/>
      <c r="M3206" s="559"/>
      <c r="N3206" s="559"/>
    </row>
    <row r="3207" spans="1:14" s="471" customFormat="1" ht="35.1" customHeight="1" outlineLevel="2">
      <c r="A3207" s="150" t="s">
        <v>3385</v>
      </c>
      <c r="B3207" s="310" t="s">
        <v>3386</v>
      </c>
      <c r="C3207" s="311" t="s">
        <v>3378</v>
      </c>
      <c r="D3207" s="312">
        <v>33</v>
      </c>
      <c r="E3207" s="72"/>
      <c r="F3207" s="103">
        <f t="shared" si="91"/>
        <v>0</v>
      </c>
      <c r="G3207" s="495"/>
      <c r="K3207" s="354"/>
      <c r="M3207" s="559"/>
      <c r="N3207" s="559"/>
    </row>
    <row r="3208" spans="1:14" s="471" customFormat="1" ht="35.1" customHeight="1" outlineLevel="2">
      <c r="A3208" s="150" t="s">
        <v>3387</v>
      </c>
      <c r="B3208" s="310" t="s">
        <v>3388</v>
      </c>
      <c r="C3208" s="311" t="s">
        <v>3378</v>
      </c>
      <c r="D3208" s="312">
        <v>756</v>
      </c>
      <c r="E3208" s="72"/>
      <c r="F3208" s="103">
        <f t="shared" si="91"/>
        <v>0</v>
      </c>
      <c r="G3208" s="495"/>
      <c r="K3208" s="354"/>
      <c r="M3208" s="559"/>
      <c r="N3208" s="559"/>
    </row>
    <row r="3209" spans="1:14" s="471" customFormat="1" ht="35.1" customHeight="1" outlineLevel="2">
      <c r="A3209" s="150" t="s">
        <v>3389</v>
      </c>
      <c r="B3209" s="310" t="s">
        <v>3390</v>
      </c>
      <c r="C3209" s="311" t="s">
        <v>3378</v>
      </c>
      <c r="D3209" s="312">
        <v>44</v>
      </c>
      <c r="E3209" s="72"/>
      <c r="F3209" s="103">
        <f t="shared" si="91"/>
        <v>0</v>
      </c>
      <c r="G3209" s="495"/>
      <c r="K3209" s="354"/>
      <c r="M3209" s="559"/>
      <c r="N3209" s="559"/>
    </row>
    <row r="3210" spans="1:14" s="471" customFormat="1" ht="35.1" customHeight="1" outlineLevel="2">
      <c r="A3210" s="150" t="s">
        <v>3391</v>
      </c>
      <c r="B3210" s="310" t="s">
        <v>3392</v>
      </c>
      <c r="C3210" s="311" t="s">
        <v>3378</v>
      </c>
      <c r="D3210" s="312">
        <v>69</v>
      </c>
      <c r="E3210" s="72"/>
      <c r="F3210" s="103">
        <f t="shared" si="91"/>
        <v>0</v>
      </c>
      <c r="G3210" s="495"/>
      <c r="K3210" s="354"/>
      <c r="M3210" s="559"/>
      <c r="N3210" s="559"/>
    </row>
    <row r="3211" spans="1:14" s="471" customFormat="1" ht="35.1" customHeight="1" outlineLevel="2">
      <c r="A3211" s="150" t="s">
        <v>3393</v>
      </c>
      <c r="B3211" s="310" t="s">
        <v>3394</v>
      </c>
      <c r="C3211" s="311" t="s">
        <v>3378</v>
      </c>
      <c r="D3211" s="312">
        <v>465</v>
      </c>
      <c r="E3211" s="72"/>
      <c r="F3211" s="103">
        <f t="shared" si="91"/>
        <v>0</v>
      </c>
      <c r="G3211" s="495"/>
      <c r="K3211" s="354"/>
      <c r="M3211" s="559"/>
      <c r="N3211" s="559"/>
    </row>
    <row r="3212" spans="1:14" s="471" customFormat="1" ht="35.1" customHeight="1" outlineLevel="2">
      <c r="A3212" s="150" t="s">
        <v>3395</v>
      </c>
      <c r="B3212" s="310" t="s">
        <v>3396</v>
      </c>
      <c r="C3212" s="311" t="s">
        <v>3378</v>
      </c>
      <c r="D3212" s="312">
        <v>26</v>
      </c>
      <c r="E3212" s="72"/>
      <c r="F3212" s="103">
        <f t="shared" ref="F3212:F3253" si="92">TRUNC(E3212*D3212,2)</f>
        <v>0</v>
      </c>
      <c r="G3212" s="495"/>
      <c r="K3212" s="354"/>
      <c r="M3212" s="559"/>
      <c r="N3212" s="559"/>
    </row>
    <row r="3213" spans="1:14" s="471" customFormat="1" ht="35.1" customHeight="1" outlineLevel="2">
      <c r="A3213" s="150" t="s">
        <v>3397</v>
      </c>
      <c r="B3213" s="310" t="s">
        <v>3398</v>
      </c>
      <c r="C3213" s="311" t="s">
        <v>3378</v>
      </c>
      <c r="D3213" s="312">
        <v>80</v>
      </c>
      <c r="E3213" s="72"/>
      <c r="F3213" s="103">
        <f t="shared" si="92"/>
        <v>0</v>
      </c>
      <c r="G3213" s="495"/>
      <c r="K3213" s="354"/>
      <c r="M3213" s="559"/>
      <c r="N3213" s="559"/>
    </row>
    <row r="3214" spans="1:14" s="471" customFormat="1" ht="35.1" customHeight="1" outlineLevel="2">
      <c r="A3214" s="150" t="s">
        <v>3399</v>
      </c>
      <c r="B3214" s="310" t="s">
        <v>3400</v>
      </c>
      <c r="C3214" s="311" t="s">
        <v>3378</v>
      </c>
      <c r="D3214" s="312">
        <v>82</v>
      </c>
      <c r="E3214" s="72"/>
      <c r="F3214" s="103">
        <f t="shared" si="92"/>
        <v>0</v>
      </c>
      <c r="G3214" s="495"/>
      <c r="K3214" s="354"/>
      <c r="M3214" s="559"/>
      <c r="N3214" s="559"/>
    </row>
    <row r="3215" spans="1:14" s="471" customFormat="1" ht="35.1" customHeight="1" outlineLevel="2">
      <c r="A3215" s="150" t="s">
        <v>3401</v>
      </c>
      <c r="B3215" s="310" t="s">
        <v>3402</v>
      </c>
      <c r="C3215" s="311" t="s">
        <v>3378</v>
      </c>
      <c r="D3215" s="312">
        <v>1248</v>
      </c>
      <c r="E3215" s="72"/>
      <c r="F3215" s="103">
        <f t="shared" si="92"/>
        <v>0</v>
      </c>
      <c r="G3215" s="495"/>
      <c r="K3215" s="354"/>
      <c r="M3215" s="559"/>
      <c r="N3215" s="559"/>
    </row>
    <row r="3216" spans="1:14" s="471" customFormat="1" ht="35.1" customHeight="1" outlineLevel="2">
      <c r="A3216" s="150" t="s">
        <v>3403</v>
      </c>
      <c r="B3216" s="310" t="s">
        <v>3404</v>
      </c>
      <c r="C3216" s="311" t="s">
        <v>3378</v>
      </c>
      <c r="D3216" s="312">
        <v>1608</v>
      </c>
      <c r="E3216" s="72"/>
      <c r="F3216" s="103">
        <f t="shared" si="92"/>
        <v>0</v>
      </c>
      <c r="G3216" s="495"/>
      <c r="K3216" s="354"/>
      <c r="M3216" s="559"/>
      <c r="N3216" s="559"/>
    </row>
    <row r="3217" spans="1:14" s="471" customFormat="1" ht="35.1" customHeight="1" outlineLevel="2">
      <c r="A3217" s="150" t="s">
        <v>3405</v>
      </c>
      <c r="B3217" s="310" t="s">
        <v>3406</v>
      </c>
      <c r="C3217" s="311" t="s">
        <v>3407</v>
      </c>
      <c r="D3217" s="312">
        <v>1092</v>
      </c>
      <c r="E3217" s="72"/>
      <c r="F3217" s="103">
        <f t="shared" si="92"/>
        <v>0</v>
      </c>
      <c r="G3217" s="495"/>
      <c r="K3217" s="354"/>
      <c r="M3217" s="559"/>
      <c r="N3217" s="559"/>
    </row>
    <row r="3218" spans="1:14" s="471" customFormat="1" ht="35.1" customHeight="1" outlineLevel="2">
      <c r="A3218" s="150" t="s">
        <v>3408</v>
      </c>
      <c r="B3218" s="310" t="s">
        <v>3409</v>
      </c>
      <c r="C3218" s="311" t="s">
        <v>3378</v>
      </c>
      <c r="D3218" s="312">
        <v>3060</v>
      </c>
      <c r="E3218" s="72"/>
      <c r="F3218" s="103">
        <f t="shared" si="92"/>
        <v>0</v>
      </c>
      <c r="G3218" s="495"/>
      <c r="K3218" s="354"/>
      <c r="M3218" s="559"/>
      <c r="N3218" s="559"/>
    </row>
    <row r="3219" spans="1:14" s="471" customFormat="1" ht="35.1" customHeight="1" outlineLevel="2">
      <c r="A3219" s="150" t="s">
        <v>3410</v>
      </c>
      <c r="B3219" s="310" t="s">
        <v>3411</v>
      </c>
      <c r="C3219" s="311" t="s">
        <v>3407</v>
      </c>
      <c r="D3219" s="312">
        <v>9100</v>
      </c>
      <c r="E3219" s="72"/>
      <c r="F3219" s="103">
        <f t="shared" si="92"/>
        <v>0</v>
      </c>
      <c r="G3219" s="495"/>
      <c r="K3219" s="354"/>
      <c r="M3219" s="559"/>
      <c r="N3219" s="559"/>
    </row>
    <row r="3220" spans="1:14" s="471" customFormat="1" ht="35.1" customHeight="1" outlineLevel="2">
      <c r="A3220" s="150" t="s">
        <v>3412</v>
      </c>
      <c r="B3220" s="310" t="s">
        <v>3413</v>
      </c>
      <c r="C3220" s="311" t="s">
        <v>3407</v>
      </c>
      <c r="D3220" s="312">
        <v>41950</v>
      </c>
      <c r="E3220" s="72"/>
      <c r="F3220" s="103">
        <f t="shared" si="92"/>
        <v>0</v>
      </c>
      <c r="G3220" s="495"/>
      <c r="K3220" s="354"/>
      <c r="M3220" s="559"/>
      <c r="N3220" s="559"/>
    </row>
    <row r="3221" spans="1:14" s="471" customFormat="1" ht="35.1" customHeight="1" outlineLevel="2">
      <c r="A3221" s="150" t="s">
        <v>3414</v>
      </c>
      <c r="B3221" s="310" t="s">
        <v>3415</v>
      </c>
      <c r="C3221" s="311" t="s">
        <v>3378</v>
      </c>
      <c r="D3221" s="312">
        <v>3740</v>
      </c>
      <c r="E3221" s="72"/>
      <c r="F3221" s="103">
        <f t="shared" si="92"/>
        <v>0</v>
      </c>
      <c r="G3221" s="495"/>
      <c r="K3221" s="354"/>
      <c r="M3221" s="559"/>
      <c r="N3221" s="559"/>
    </row>
    <row r="3222" spans="1:14" s="471" customFormat="1" ht="35.1" customHeight="1" outlineLevel="2">
      <c r="A3222" s="150" t="s">
        <v>3416</v>
      </c>
      <c r="B3222" s="310" t="s">
        <v>3417</v>
      </c>
      <c r="C3222" s="311" t="s">
        <v>3378</v>
      </c>
      <c r="D3222" s="312">
        <v>5088</v>
      </c>
      <c r="E3222" s="72"/>
      <c r="F3222" s="103">
        <f t="shared" si="92"/>
        <v>0</v>
      </c>
      <c r="G3222" s="495"/>
      <c r="K3222" s="354"/>
      <c r="M3222" s="559"/>
      <c r="N3222" s="559"/>
    </row>
    <row r="3223" spans="1:14" s="471" customFormat="1" ht="35.1" customHeight="1" outlineLevel="2">
      <c r="A3223" s="150" t="s">
        <v>3418</v>
      </c>
      <c r="B3223" s="310" t="s">
        <v>3419</v>
      </c>
      <c r="C3223" s="311" t="s">
        <v>3407</v>
      </c>
      <c r="D3223" s="312">
        <v>47850</v>
      </c>
      <c r="E3223" s="72"/>
      <c r="F3223" s="103">
        <f t="shared" si="92"/>
        <v>0</v>
      </c>
      <c r="G3223" s="495"/>
      <c r="K3223" s="354"/>
      <c r="M3223" s="559"/>
      <c r="N3223" s="559"/>
    </row>
    <row r="3224" spans="1:14" s="471" customFormat="1" ht="35.1" customHeight="1" outlineLevel="2">
      <c r="A3224" s="150" t="s">
        <v>3420</v>
      </c>
      <c r="B3224" s="310" t="s">
        <v>3421</v>
      </c>
      <c r="C3224" s="311" t="s">
        <v>3378</v>
      </c>
      <c r="D3224" s="312">
        <v>520</v>
      </c>
      <c r="E3224" s="72"/>
      <c r="F3224" s="103">
        <f t="shared" si="92"/>
        <v>0</v>
      </c>
      <c r="G3224" s="495"/>
      <c r="K3224" s="354"/>
      <c r="M3224" s="559"/>
      <c r="N3224" s="559"/>
    </row>
    <row r="3225" spans="1:14" s="471" customFormat="1" ht="35.1" customHeight="1" outlineLevel="2">
      <c r="A3225" s="150" t="s">
        <v>3422</v>
      </c>
      <c r="B3225" s="310" t="s">
        <v>3423</v>
      </c>
      <c r="C3225" s="311" t="s">
        <v>1049</v>
      </c>
      <c r="D3225" s="312">
        <v>15</v>
      </c>
      <c r="E3225" s="72"/>
      <c r="F3225" s="103">
        <f t="shared" si="92"/>
        <v>0</v>
      </c>
      <c r="G3225" s="495"/>
      <c r="K3225" s="354"/>
      <c r="M3225" s="559"/>
      <c r="N3225" s="559"/>
    </row>
    <row r="3226" spans="1:14" s="471" customFormat="1" ht="35.1" customHeight="1" outlineLevel="2">
      <c r="A3226" s="150" t="s">
        <v>3424</v>
      </c>
      <c r="B3226" s="310" t="s">
        <v>3425</v>
      </c>
      <c r="C3226" s="311" t="s">
        <v>1049</v>
      </c>
      <c r="D3226" s="312">
        <v>216</v>
      </c>
      <c r="E3226" s="72"/>
      <c r="F3226" s="103">
        <f t="shared" si="92"/>
        <v>0</v>
      </c>
      <c r="G3226" s="495"/>
      <c r="K3226" s="354"/>
      <c r="M3226" s="559"/>
      <c r="N3226" s="559"/>
    </row>
    <row r="3227" spans="1:14" s="471" customFormat="1" ht="35.1" customHeight="1" outlineLevel="2">
      <c r="A3227" s="150" t="s">
        <v>3426</v>
      </c>
      <c r="B3227" s="310" t="s">
        <v>3427</v>
      </c>
      <c r="C3227" s="311" t="s">
        <v>1049</v>
      </c>
      <c r="D3227" s="312">
        <v>27</v>
      </c>
      <c r="E3227" s="72"/>
      <c r="F3227" s="103">
        <f t="shared" si="92"/>
        <v>0</v>
      </c>
      <c r="G3227" s="495"/>
      <c r="K3227" s="354"/>
      <c r="M3227" s="559"/>
      <c r="N3227" s="559"/>
    </row>
    <row r="3228" spans="1:14" s="471" customFormat="1" ht="35.1" customHeight="1" outlineLevel="2">
      <c r="A3228" s="150" t="s">
        <v>3428</v>
      </c>
      <c r="B3228" s="310" t="s">
        <v>3429</v>
      </c>
      <c r="C3228" s="311" t="s">
        <v>1049</v>
      </c>
      <c r="D3228" s="312">
        <v>12</v>
      </c>
      <c r="E3228" s="72"/>
      <c r="F3228" s="103">
        <f t="shared" si="92"/>
        <v>0</v>
      </c>
      <c r="G3228" s="495"/>
      <c r="K3228" s="354"/>
      <c r="M3228" s="559"/>
      <c r="N3228" s="559"/>
    </row>
    <row r="3229" spans="1:14" s="471" customFormat="1" ht="35.1" customHeight="1" outlineLevel="2">
      <c r="A3229" s="150" t="s">
        <v>3430</v>
      </c>
      <c r="B3229" s="310" t="s">
        <v>3431</v>
      </c>
      <c r="C3229" s="311" t="s">
        <v>1049</v>
      </c>
      <c r="D3229" s="312">
        <v>38</v>
      </c>
      <c r="E3229" s="72"/>
      <c r="F3229" s="103">
        <f t="shared" si="92"/>
        <v>0</v>
      </c>
      <c r="G3229" s="495"/>
      <c r="K3229" s="354"/>
      <c r="M3229" s="559"/>
      <c r="N3229" s="559"/>
    </row>
    <row r="3230" spans="1:14" s="471" customFormat="1" ht="35.1" customHeight="1" outlineLevel="2">
      <c r="A3230" s="150" t="s">
        <v>3432</v>
      </c>
      <c r="B3230" s="310" t="s">
        <v>3433</v>
      </c>
      <c r="C3230" s="311" t="s">
        <v>1049</v>
      </c>
      <c r="D3230" s="312">
        <v>216</v>
      </c>
      <c r="E3230" s="72"/>
      <c r="F3230" s="103">
        <f t="shared" si="92"/>
        <v>0</v>
      </c>
      <c r="G3230" s="495"/>
      <c r="K3230" s="354"/>
      <c r="M3230" s="559"/>
      <c r="N3230" s="559"/>
    </row>
    <row r="3231" spans="1:14" s="471" customFormat="1" ht="35.1" customHeight="1" outlineLevel="2">
      <c r="A3231" s="150" t="s">
        <v>3434</v>
      </c>
      <c r="B3231" s="313" t="s">
        <v>3435</v>
      </c>
      <c r="C3231" s="311" t="s">
        <v>1049</v>
      </c>
      <c r="D3231" s="312">
        <v>22</v>
      </c>
      <c r="E3231" s="72"/>
      <c r="F3231" s="103">
        <f t="shared" si="92"/>
        <v>0</v>
      </c>
      <c r="G3231" s="495"/>
      <c r="K3231" s="354"/>
      <c r="M3231" s="559"/>
      <c r="N3231" s="559"/>
    </row>
    <row r="3232" spans="1:14" s="471" customFormat="1" ht="35.1" customHeight="1" outlineLevel="2">
      <c r="A3232" s="150" t="s">
        <v>3436</v>
      </c>
      <c r="B3232" s="310" t="s">
        <v>3437</v>
      </c>
      <c r="C3232" s="311" t="s">
        <v>1049</v>
      </c>
      <c r="D3232" s="312">
        <v>8</v>
      </c>
      <c r="E3232" s="72"/>
      <c r="F3232" s="103">
        <f t="shared" si="92"/>
        <v>0</v>
      </c>
      <c r="G3232" s="495"/>
      <c r="K3232" s="354"/>
      <c r="M3232" s="559"/>
      <c r="N3232" s="559"/>
    </row>
    <row r="3233" spans="1:14" s="471" customFormat="1" ht="35.1" customHeight="1" outlineLevel="2">
      <c r="A3233" s="150" t="s">
        <v>3438</v>
      </c>
      <c r="B3233" s="310" t="s">
        <v>3439</v>
      </c>
      <c r="C3233" s="311" t="s">
        <v>1049</v>
      </c>
      <c r="D3233" s="312">
        <v>30</v>
      </c>
      <c r="E3233" s="72"/>
      <c r="F3233" s="103">
        <f t="shared" si="92"/>
        <v>0</v>
      </c>
      <c r="G3233" s="495"/>
      <c r="K3233" s="354"/>
      <c r="M3233" s="559"/>
      <c r="N3233" s="559"/>
    </row>
    <row r="3234" spans="1:14" s="471" customFormat="1" ht="35.1" customHeight="1" outlineLevel="2">
      <c r="A3234" s="150" t="s">
        <v>3440</v>
      </c>
      <c r="B3234" s="310" t="s">
        <v>3441</v>
      </c>
      <c r="C3234" s="311" t="s">
        <v>1049</v>
      </c>
      <c r="D3234" s="312">
        <v>1</v>
      </c>
      <c r="E3234" s="72"/>
      <c r="F3234" s="103">
        <f t="shared" si="92"/>
        <v>0</v>
      </c>
      <c r="G3234" s="495"/>
      <c r="K3234" s="354"/>
      <c r="M3234" s="559"/>
      <c r="N3234" s="559"/>
    </row>
    <row r="3235" spans="1:14" s="471" customFormat="1" ht="35.1" customHeight="1" outlineLevel="2">
      <c r="A3235" s="150" t="s">
        <v>3442</v>
      </c>
      <c r="B3235" s="310" t="s">
        <v>3443</v>
      </c>
      <c r="C3235" s="311" t="s">
        <v>1049</v>
      </c>
      <c r="D3235" s="312">
        <v>160</v>
      </c>
      <c r="E3235" s="72"/>
      <c r="F3235" s="103">
        <f t="shared" si="92"/>
        <v>0</v>
      </c>
      <c r="G3235" s="495"/>
      <c r="K3235" s="354"/>
      <c r="M3235" s="559"/>
      <c r="N3235" s="559"/>
    </row>
    <row r="3236" spans="1:14" s="471" customFormat="1" ht="35.1" customHeight="1" outlineLevel="2">
      <c r="A3236" s="150" t="s">
        <v>3444</v>
      </c>
      <c r="B3236" s="310" t="s">
        <v>3445</v>
      </c>
      <c r="C3236" s="311" t="s">
        <v>1049</v>
      </c>
      <c r="D3236" s="312">
        <v>21</v>
      </c>
      <c r="E3236" s="72"/>
      <c r="F3236" s="103">
        <f t="shared" si="92"/>
        <v>0</v>
      </c>
      <c r="G3236" s="495"/>
      <c r="K3236" s="354"/>
      <c r="M3236" s="559"/>
      <c r="N3236" s="559"/>
    </row>
    <row r="3237" spans="1:14" s="471" customFormat="1" ht="35.1" customHeight="1" outlineLevel="2">
      <c r="A3237" s="150" t="s">
        <v>3446</v>
      </c>
      <c r="B3237" s="310" t="s">
        <v>3447</v>
      </c>
      <c r="C3237" s="311" t="s">
        <v>1049</v>
      </c>
      <c r="D3237" s="312">
        <v>11</v>
      </c>
      <c r="E3237" s="72"/>
      <c r="F3237" s="103">
        <f t="shared" si="92"/>
        <v>0</v>
      </c>
      <c r="G3237" s="495"/>
      <c r="K3237" s="354"/>
      <c r="M3237" s="559"/>
      <c r="N3237" s="559"/>
    </row>
    <row r="3238" spans="1:14" s="471" customFormat="1" ht="35.1" customHeight="1" outlineLevel="2">
      <c r="A3238" s="150" t="s">
        <v>3448</v>
      </c>
      <c r="B3238" s="310" t="s">
        <v>3449</v>
      </c>
      <c r="C3238" s="311" t="s">
        <v>1049</v>
      </c>
      <c r="D3238" s="312">
        <v>30</v>
      </c>
      <c r="E3238" s="72"/>
      <c r="F3238" s="103">
        <f t="shared" si="92"/>
        <v>0</v>
      </c>
      <c r="G3238" s="495"/>
      <c r="K3238" s="354"/>
      <c r="M3238" s="559"/>
      <c r="N3238" s="559"/>
    </row>
    <row r="3239" spans="1:14" s="461" customFormat="1" ht="35.1" customHeight="1" outlineLevel="2">
      <c r="A3239" s="150" t="s">
        <v>3450</v>
      </c>
      <c r="B3239" s="310" t="s">
        <v>3451</v>
      </c>
      <c r="C3239" s="311" t="s">
        <v>1049</v>
      </c>
      <c r="D3239" s="312">
        <v>576</v>
      </c>
      <c r="E3239" s="72"/>
      <c r="F3239" s="103">
        <f t="shared" si="92"/>
        <v>0</v>
      </c>
      <c r="G3239" s="486"/>
      <c r="K3239" s="354"/>
      <c r="M3239" s="556"/>
      <c r="N3239" s="556"/>
    </row>
    <row r="3240" spans="1:14" s="484" customFormat="1" ht="35.1" customHeight="1" outlineLevel="2">
      <c r="A3240" s="150" t="s">
        <v>3452</v>
      </c>
      <c r="B3240" s="310" t="s">
        <v>3453</v>
      </c>
      <c r="C3240" s="311" t="s">
        <v>1049</v>
      </c>
      <c r="D3240" s="312">
        <v>40</v>
      </c>
      <c r="E3240" s="72"/>
      <c r="F3240" s="103">
        <f t="shared" si="92"/>
        <v>0</v>
      </c>
      <c r="G3240" s="496"/>
      <c r="K3240" s="354"/>
      <c r="M3240" s="563"/>
      <c r="N3240" s="563"/>
    </row>
    <row r="3241" spans="1:14" s="471" customFormat="1" ht="35.1" customHeight="1" outlineLevel="2">
      <c r="A3241" s="150" t="s">
        <v>3454</v>
      </c>
      <c r="B3241" s="310" t="s">
        <v>3455</v>
      </c>
      <c r="C3241" s="311" t="s">
        <v>1049</v>
      </c>
      <c r="D3241" s="312">
        <v>855</v>
      </c>
      <c r="E3241" s="72"/>
      <c r="F3241" s="103">
        <f t="shared" si="92"/>
        <v>0</v>
      </c>
      <c r="G3241" s="495"/>
      <c r="K3241" s="354"/>
      <c r="M3241" s="559"/>
      <c r="N3241" s="559"/>
    </row>
    <row r="3242" spans="1:14" s="471" customFormat="1" ht="35.1" customHeight="1" outlineLevel="2">
      <c r="A3242" s="150" t="s">
        <v>3456</v>
      </c>
      <c r="B3242" s="310" t="s">
        <v>3457</v>
      </c>
      <c r="C3242" s="311" t="s">
        <v>1049</v>
      </c>
      <c r="D3242" s="312">
        <v>1602</v>
      </c>
      <c r="E3242" s="72"/>
      <c r="F3242" s="103">
        <f t="shared" si="92"/>
        <v>0</v>
      </c>
      <c r="G3242" s="495"/>
      <c r="K3242" s="354"/>
      <c r="M3242" s="559"/>
      <c r="N3242" s="559"/>
    </row>
    <row r="3243" spans="1:14" s="471" customFormat="1" ht="35.1" customHeight="1" outlineLevel="2">
      <c r="A3243" s="150" t="s">
        <v>3458</v>
      </c>
      <c r="B3243" s="310" t="s">
        <v>3459</v>
      </c>
      <c r="C3243" s="311" t="s">
        <v>1049</v>
      </c>
      <c r="D3243" s="312">
        <v>54</v>
      </c>
      <c r="E3243" s="72"/>
      <c r="F3243" s="103">
        <f t="shared" si="92"/>
        <v>0</v>
      </c>
      <c r="G3243" s="495"/>
      <c r="K3243" s="354"/>
      <c r="M3243" s="559"/>
      <c r="N3243" s="559"/>
    </row>
    <row r="3244" spans="1:14" s="471" customFormat="1" ht="35.1" customHeight="1" outlineLevel="2">
      <c r="A3244" s="150" t="s">
        <v>3460</v>
      </c>
      <c r="B3244" s="310" t="s">
        <v>3461</v>
      </c>
      <c r="C3244" s="311" t="s">
        <v>1049</v>
      </c>
      <c r="D3244" s="312">
        <v>25</v>
      </c>
      <c r="E3244" s="72"/>
      <c r="F3244" s="103">
        <f t="shared" si="92"/>
        <v>0</v>
      </c>
      <c r="G3244" s="495"/>
      <c r="K3244" s="354"/>
      <c r="M3244" s="559"/>
      <c r="N3244" s="559"/>
    </row>
    <row r="3245" spans="1:14" s="484" customFormat="1" ht="35.1" customHeight="1" outlineLevel="2">
      <c r="A3245" s="150" t="s">
        <v>3462</v>
      </c>
      <c r="B3245" s="310" t="s">
        <v>3463</v>
      </c>
      <c r="C3245" s="311" t="s">
        <v>1049</v>
      </c>
      <c r="D3245" s="312">
        <v>66</v>
      </c>
      <c r="E3245" s="72"/>
      <c r="F3245" s="103">
        <f t="shared" si="92"/>
        <v>0</v>
      </c>
      <c r="G3245" s="496"/>
      <c r="K3245" s="354"/>
      <c r="M3245" s="563"/>
      <c r="N3245" s="563"/>
    </row>
    <row r="3246" spans="1:14" s="471" customFormat="1" ht="35.1" customHeight="1" outlineLevel="2">
      <c r="A3246" s="150" t="s">
        <v>3464</v>
      </c>
      <c r="B3246" s="310" t="s">
        <v>3465</v>
      </c>
      <c r="C3246" s="311" t="s">
        <v>1049</v>
      </c>
      <c r="D3246" s="312">
        <v>50</v>
      </c>
      <c r="E3246" s="72"/>
      <c r="F3246" s="103">
        <f t="shared" si="92"/>
        <v>0</v>
      </c>
      <c r="G3246" s="495"/>
      <c r="K3246" s="354"/>
      <c r="M3246" s="559"/>
      <c r="N3246" s="559"/>
    </row>
    <row r="3247" spans="1:14" s="461" customFormat="1" ht="35.1" customHeight="1" outlineLevel="2">
      <c r="A3247" s="150" t="s">
        <v>3466</v>
      </c>
      <c r="B3247" s="310" t="s">
        <v>3467</v>
      </c>
      <c r="C3247" s="311" t="s">
        <v>1049</v>
      </c>
      <c r="D3247" s="312">
        <v>3600</v>
      </c>
      <c r="E3247" s="72"/>
      <c r="F3247" s="103">
        <f t="shared" si="92"/>
        <v>0</v>
      </c>
      <c r="G3247" s="486"/>
      <c r="K3247" s="354"/>
      <c r="M3247" s="556"/>
      <c r="N3247" s="556"/>
    </row>
    <row r="3248" spans="1:14" s="471" customFormat="1" ht="35.1" customHeight="1" outlineLevel="2">
      <c r="A3248" s="150" t="s">
        <v>3468</v>
      </c>
      <c r="B3248" s="310" t="s">
        <v>3469</v>
      </c>
      <c r="C3248" s="311" t="s">
        <v>1049</v>
      </c>
      <c r="D3248" s="312">
        <v>40</v>
      </c>
      <c r="E3248" s="72"/>
      <c r="F3248" s="103">
        <f t="shared" si="92"/>
        <v>0</v>
      </c>
      <c r="G3248" s="495"/>
      <c r="K3248" s="354"/>
      <c r="M3248" s="559"/>
      <c r="N3248" s="559"/>
    </row>
    <row r="3249" spans="1:14" s="471" customFormat="1" ht="35.1" customHeight="1" outlineLevel="2">
      <c r="A3249" s="150" t="s">
        <v>3470</v>
      </c>
      <c r="B3249" s="310" t="s">
        <v>3471</v>
      </c>
      <c r="C3249" s="311" t="s">
        <v>1049</v>
      </c>
      <c r="D3249" s="312">
        <v>40</v>
      </c>
      <c r="E3249" s="72"/>
      <c r="F3249" s="103">
        <f t="shared" si="92"/>
        <v>0</v>
      </c>
      <c r="G3249" s="495"/>
      <c r="K3249" s="354"/>
      <c r="M3249" s="559"/>
      <c r="N3249" s="559"/>
    </row>
    <row r="3250" spans="1:14" s="471" customFormat="1" ht="35.1" customHeight="1" outlineLevel="2">
      <c r="A3250" s="150" t="s">
        <v>3472</v>
      </c>
      <c r="B3250" s="310" t="s">
        <v>3473</v>
      </c>
      <c r="C3250" s="311" t="s">
        <v>1049</v>
      </c>
      <c r="D3250" s="312">
        <v>40</v>
      </c>
      <c r="E3250" s="72"/>
      <c r="F3250" s="103">
        <f t="shared" si="92"/>
        <v>0</v>
      </c>
      <c r="G3250" s="495"/>
      <c r="K3250" s="354"/>
      <c r="M3250" s="559"/>
      <c r="N3250" s="559"/>
    </row>
    <row r="3251" spans="1:14" s="471" customFormat="1" ht="35.1" customHeight="1" outlineLevel="2">
      <c r="A3251" s="150" t="s">
        <v>3474</v>
      </c>
      <c r="B3251" s="310" t="s">
        <v>3475</v>
      </c>
      <c r="C3251" s="311" t="s">
        <v>1049</v>
      </c>
      <c r="D3251" s="312">
        <v>36</v>
      </c>
      <c r="E3251" s="72"/>
      <c r="F3251" s="103">
        <f t="shared" si="92"/>
        <v>0</v>
      </c>
      <c r="G3251" s="495"/>
      <c r="K3251" s="354"/>
      <c r="M3251" s="559"/>
      <c r="N3251" s="559"/>
    </row>
    <row r="3252" spans="1:14" s="471" customFormat="1" ht="35.1" customHeight="1" outlineLevel="2">
      <c r="A3252" s="150" t="s">
        <v>3476</v>
      </c>
      <c r="B3252" s="310" t="s">
        <v>3477</v>
      </c>
      <c r="C3252" s="311" t="s">
        <v>1049</v>
      </c>
      <c r="D3252" s="312">
        <v>40</v>
      </c>
      <c r="E3252" s="72"/>
      <c r="F3252" s="103">
        <f t="shared" si="92"/>
        <v>0</v>
      </c>
      <c r="G3252" s="495"/>
      <c r="K3252" s="354"/>
      <c r="M3252" s="559"/>
      <c r="N3252" s="559"/>
    </row>
    <row r="3253" spans="1:14" s="471" customFormat="1" ht="20.100000000000001" customHeight="1" outlineLevel="2">
      <c r="A3253" s="150" t="s">
        <v>3478</v>
      </c>
      <c r="B3253" s="310" t="s">
        <v>5073</v>
      </c>
      <c r="C3253" s="311" t="s">
        <v>5026</v>
      </c>
      <c r="D3253" s="312">
        <v>21579</v>
      </c>
      <c r="E3253" s="72"/>
      <c r="F3253" s="103">
        <f t="shared" si="92"/>
        <v>0</v>
      </c>
      <c r="G3253" s="495"/>
      <c r="K3253" s="354"/>
      <c r="M3253" s="559"/>
      <c r="N3253" s="559"/>
    </row>
    <row r="3254" spans="1:14" s="471" customFormat="1" ht="20.100000000000001" customHeight="1" outlineLevel="1">
      <c r="A3254" s="497"/>
      <c r="B3254" s="310"/>
      <c r="C3254" s="498"/>
      <c r="D3254" s="177"/>
      <c r="E3254" s="40"/>
      <c r="F3254" s="499"/>
      <c r="G3254" s="495"/>
      <c r="K3254" s="354"/>
      <c r="M3254" s="559"/>
      <c r="N3254" s="559"/>
    </row>
    <row r="3255" spans="1:14" s="471" customFormat="1" ht="20.100000000000001" customHeight="1" outlineLevel="1">
      <c r="A3255" s="162" t="s">
        <v>258</v>
      </c>
      <c r="B3255" s="305" t="s">
        <v>2530</v>
      </c>
      <c r="C3255" s="203"/>
      <c r="D3255" s="164"/>
      <c r="E3255" s="100"/>
      <c r="F3255" s="306">
        <f>SUBTOTAL(9,F3256:F3268)</f>
        <v>0</v>
      </c>
      <c r="G3255" s="495"/>
      <c r="H3255" s="460">
        <f>+F3255</f>
        <v>0</v>
      </c>
      <c r="K3255" s="354"/>
      <c r="M3255" s="559"/>
      <c r="N3255" s="559"/>
    </row>
    <row r="3256" spans="1:14" s="471" customFormat="1" ht="20.100000000000001" customHeight="1" outlineLevel="2">
      <c r="A3256" s="314" t="s">
        <v>260</v>
      </c>
      <c r="B3256" s="310" t="s">
        <v>3479</v>
      </c>
      <c r="C3256" s="311" t="s">
        <v>5074</v>
      </c>
      <c r="D3256" s="312">
        <v>59.15</v>
      </c>
      <c r="E3256" s="72"/>
      <c r="F3256" s="103">
        <f t="shared" ref="F3256:F3268" si="93">TRUNC(E3256*D3256,2)</f>
        <v>0</v>
      </c>
      <c r="G3256" s="500"/>
      <c r="K3256" s="354"/>
      <c r="M3256" s="559"/>
      <c r="N3256" s="559"/>
    </row>
    <row r="3257" spans="1:14" s="471" customFormat="1" ht="20.100000000000001" customHeight="1" outlineLevel="2">
      <c r="A3257" s="314" t="s">
        <v>3480</v>
      </c>
      <c r="B3257" s="310" t="s">
        <v>3481</v>
      </c>
      <c r="C3257" s="311" t="s">
        <v>5074</v>
      </c>
      <c r="D3257" s="312">
        <v>30.55</v>
      </c>
      <c r="E3257" s="72"/>
      <c r="F3257" s="103">
        <f t="shared" si="93"/>
        <v>0</v>
      </c>
      <c r="G3257" s="500"/>
      <c r="K3257" s="354"/>
      <c r="M3257" s="559"/>
      <c r="N3257" s="559"/>
    </row>
    <row r="3258" spans="1:14" s="471" customFormat="1" ht="20.100000000000001" customHeight="1" outlineLevel="2">
      <c r="A3258" s="314" t="s">
        <v>3482</v>
      </c>
      <c r="B3258" s="310" t="s">
        <v>3483</v>
      </c>
      <c r="C3258" s="311" t="s">
        <v>5074</v>
      </c>
      <c r="D3258" s="312">
        <v>38.4</v>
      </c>
      <c r="E3258" s="72"/>
      <c r="F3258" s="103">
        <f t="shared" si="93"/>
        <v>0</v>
      </c>
      <c r="G3258" s="500"/>
      <c r="K3258" s="354"/>
      <c r="M3258" s="559"/>
      <c r="N3258" s="559"/>
    </row>
    <row r="3259" spans="1:14" s="471" customFormat="1" ht="20.100000000000001" customHeight="1" outlineLevel="2">
      <c r="A3259" s="314" t="s">
        <v>3484</v>
      </c>
      <c r="B3259" s="310" t="s">
        <v>3485</v>
      </c>
      <c r="C3259" s="311" t="s">
        <v>307</v>
      </c>
      <c r="D3259" s="312">
        <v>7</v>
      </c>
      <c r="E3259" s="72"/>
      <c r="F3259" s="103">
        <f t="shared" si="93"/>
        <v>0</v>
      </c>
      <c r="G3259" s="500"/>
      <c r="K3259" s="354"/>
      <c r="M3259" s="559"/>
      <c r="N3259" s="559"/>
    </row>
    <row r="3260" spans="1:14" s="471" customFormat="1" ht="20.100000000000001" customHeight="1" outlineLevel="2">
      <c r="A3260" s="314" t="s">
        <v>3486</v>
      </c>
      <c r="B3260" s="310" t="s">
        <v>3487</v>
      </c>
      <c r="C3260" s="311" t="s">
        <v>73</v>
      </c>
      <c r="D3260" s="312">
        <v>2980</v>
      </c>
      <c r="E3260" s="72"/>
      <c r="F3260" s="103">
        <f t="shared" si="93"/>
        <v>0</v>
      </c>
      <c r="G3260" s="500"/>
      <c r="K3260" s="354"/>
      <c r="M3260" s="559"/>
      <c r="N3260" s="559"/>
    </row>
    <row r="3261" spans="1:14" s="471" customFormat="1" ht="20.100000000000001" customHeight="1" outlineLevel="2">
      <c r="A3261" s="314" t="s">
        <v>3488</v>
      </c>
      <c r="B3261" s="310" t="s">
        <v>3489</v>
      </c>
      <c r="C3261" s="311" t="s">
        <v>307</v>
      </c>
      <c r="D3261" s="312">
        <v>331</v>
      </c>
      <c r="E3261" s="72"/>
      <c r="F3261" s="103">
        <f t="shared" si="93"/>
        <v>0</v>
      </c>
      <c r="G3261" s="500"/>
      <c r="K3261" s="354"/>
      <c r="M3261" s="559"/>
      <c r="N3261" s="559"/>
    </row>
    <row r="3262" spans="1:14" s="471" customFormat="1" ht="20.100000000000001" customHeight="1" outlineLevel="2">
      <c r="A3262" s="314" t="s">
        <v>3490</v>
      </c>
      <c r="B3262" s="310" t="s">
        <v>3491</v>
      </c>
      <c r="C3262" s="311" t="s">
        <v>387</v>
      </c>
      <c r="D3262" s="312">
        <v>239862</v>
      </c>
      <c r="E3262" s="72"/>
      <c r="F3262" s="103">
        <f t="shared" si="93"/>
        <v>0</v>
      </c>
      <c r="G3262" s="500"/>
      <c r="K3262" s="354"/>
      <c r="M3262" s="559"/>
      <c r="N3262" s="559"/>
    </row>
    <row r="3263" spans="1:14" s="471" customFormat="1" ht="20.100000000000001" customHeight="1" outlineLevel="2">
      <c r="A3263" s="314" t="s">
        <v>3492</v>
      </c>
      <c r="B3263" s="310" t="s">
        <v>3493</v>
      </c>
      <c r="C3263" s="311" t="s">
        <v>302</v>
      </c>
      <c r="D3263" s="312">
        <v>5416.46</v>
      </c>
      <c r="E3263" s="72"/>
      <c r="F3263" s="103">
        <f t="shared" si="93"/>
        <v>0</v>
      </c>
      <c r="G3263" s="500"/>
      <c r="K3263" s="354"/>
      <c r="M3263" s="559"/>
      <c r="N3263" s="559"/>
    </row>
    <row r="3264" spans="1:14" s="461" customFormat="1" ht="20.100000000000001" customHeight="1" outlineLevel="2">
      <c r="A3264" s="314" t="s">
        <v>3494</v>
      </c>
      <c r="B3264" s="310" t="s">
        <v>3495</v>
      </c>
      <c r="C3264" s="311" t="s">
        <v>302</v>
      </c>
      <c r="D3264" s="312">
        <v>5416.46</v>
      </c>
      <c r="E3264" s="72"/>
      <c r="F3264" s="103">
        <f t="shared" si="93"/>
        <v>0</v>
      </c>
      <c r="G3264" s="500"/>
      <c r="K3264" s="354"/>
      <c r="M3264" s="556"/>
      <c r="N3264" s="556"/>
    </row>
    <row r="3265" spans="1:14" s="471" customFormat="1" ht="20.100000000000001" customHeight="1" outlineLevel="2">
      <c r="A3265" s="314" t="s">
        <v>3496</v>
      </c>
      <c r="B3265" s="310" t="s">
        <v>3497</v>
      </c>
      <c r="C3265" s="311" t="s">
        <v>302</v>
      </c>
      <c r="D3265" s="312">
        <v>5416.46</v>
      </c>
      <c r="E3265" s="72"/>
      <c r="F3265" s="103">
        <f t="shared" si="93"/>
        <v>0</v>
      </c>
      <c r="G3265" s="500"/>
      <c r="K3265" s="354"/>
      <c r="M3265" s="559"/>
      <c r="N3265" s="559"/>
    </row>
    <row r="3266" spans="1:14" s="471" customFormat="1" ht="20.100000000000001" customHeight="1" outlineLevel="2">
      <c r="A3266" s="314" t="s">
        <v>3498</v>
      </c>
      <c r="B3266" s="310" t="s">
        <v>3499</v>
      </c>
      <c r="C3266" s="311" t="s">
        <v>387</v>
      </c>
      <c r="D3266" s="312">
        <v>30624.85</v>
      </c>
      <c r="E3266" s="72"/>
      <c r="F3266" s="103">
        <f t="shared" si="93"/>
        <v>0</v>
      </c>
      <c r="G3266" s="500"/>
      <c r="K3266" s="354"/>
      <c r="M3266" s="559"/>
      <c r="N3266" s="559"/>
    </row>
    <row r="3267" spans="1:14" s="471" customFormat="1" ht="20.100000000000001" customHeight="1" outlineLevel="2">
      <c r="A3267" s="314" t="s">
        <v>3500</v>
      </c>
      <c r="B3267" s="313" t="s">
        <v>3501</v>
      </c>
      <c r="C3267" s="315" t="s">
        <v>5026</v>
      </c>
      <c r="D3267" s="312">
        <v>8254</v>
      </c>
      <c r="E3267" s="72"/>
      <c r="F3267" s="103">
        <f t="shared" si="93"/>
        <v>0</v>
      </c>
      <c r="G3267" s="500"/>
      <c r="K3267" s="354"/>
      <c r="M3267" s="559"/>
      <c r="N3267" s="559"/>
    </row>
    <row r="3268" spans="1:14" s="471" customFormat="1" ht="20.100000000000001" customHeight="1" outlineLevel="2">
      <c r="A3268" s="314" t="s">
        <v>3502</v>
      </c>
      <c r="B3268" s="310" t="s">
        <v>3503</v>
      </c>
      <c r="C3268" s="311" t="s">
        <v>5074</v>
      </c>
      <c r="D3268" s="312">
        <v>241.65</v>
      </c>
      <c r="E3268" s="72"/>
      <c r="F3268" s="103">
        <f t="shared" si="93"/>
        <v>0</v>
      </c>
      <c r="G3268" s="500"/>
      <c r="K3268" s="354"/>
      <c r="M3268" s="559"/>
      <c r="N3268" s="559"/>
    </row>
    <row r="3269" spans="1:14" ht="20.100000000000001" customHeight="1">
      <c r="A3269" s="2"/>
      <c r="B3269" s="216"/>
      <c r="C3269" s="6"/>
      <c r="D3269" s="65"/>
      <c r="E3269" s="65"/>
      <c r="F3269" s="103"/>
      <c r="K3269" s="354"/>
    </row>
    <row r="3270" spans="1:14" s="454" customFormat="1" ht="20.100000000000001" customHeight="1">
      <c r="A3270" s="13">
        <v>15</v>
      </c>
      <c r="B3270" s="113" t="s">
        <v>279</v>
      </c>
      <c r="C3270" s="15"/>
      <c r="D3270" s="71"/>
      <c r="E3270" s="71"/>
      <c r="F3270" s="98">
        <f>SUBTOTAL(9,F3271:F3276)</f>
        <v>0</v>
      </c>
      <c r="G3270" s="453"/>
      <c r="H3270" s="458">
        <f>SUM(H3271:H3274)</f>
        <v>0</v>
      </c>
      <c r="I3270" s="454" t="b">
        <f>H3270=F3270</f>
        <v>1</v>
      </c>
      <c r="K3270" s="354"/>
      <c r="M3270" s="555"/>
      <c r="N3270" s="555"/>
    </row>
    <row r="3271" spans="1:14" s="454" customFormat="1" ht="20.100000000000001" customHeight="1" outlineLevel="1">
      <c r="A3271" s="2"/>
      <c r="B3271" s="216"/>
      <c r="C3271" s="6"/>
      <c r="D3271" s="72"/>
      <c r="E3271" s="72"/>
      <c r="F3271" s="99"/>
      <c r="G3271" s="453"/>
      <c r="I3271" s="35"/>
      <c r="M3271" s="555"/>
      <c r="N3271" s="555"/>
    </row>
    <row r="3272" spans="1:14" s="454" customFormat="1" ht="20.100000000000001" customHeight="1" outlineLevel="1">
      <c r="A3272" s="108" t="s">
        <v>269</v>
      </c>
      <c r="B3272" s="218" t="s">
        <v>2536</v>
      </c>
      <c r="C3272" s="109"/>
      <c r="D3272" s="100"/>
      <c r="E3272" s="100"/>
      <c r="F3272" s="110">
        <f>SUBTOTAL(9,F3273:F3276)</f>
        <v>0</v>
      </c>
      <c r="G3272" s="466" t="s">
        <v>2542</v>
      </c>
      <c r="H3272" s="460">
        <f>+F3272</f>
        <v>0</v>
      </c>
      <c r="M3272" s="555"/>
      <c r="N3272" s="555"/>
    </row>
    <row r="3273" spans="1:14" s="484" customFormat="1" ht="27.75" customHeight="1" outlineLevel="2">
      <c r="A3273" s="204" t="s">
        <v>271</v>
      </c>
      <c r="B3273" s="281" t="s">
        <v>2537</v>
      </c>
      <c r="C3273" s="282" t="s">
        <v>9</v>
      </c>
      <c r="D3273" s="207">
        <v>4692.32</v>
      </c>
      <c r="E3273" s="207"/>
      <c r="F3273" s="181">
        <f>TRUNC(E3273*D3273,2)</f>
        <v>0</v>
      </c>
      <c r="G3273" s="501"/>
      <c r="M3273" s="563"/>
      <c r="N3273" s="563"/>
    </row>
    <row r="3274" spans="1:14" s="484" customFormat="1" ht="27.75" customHeight="1" outlineLevel="2">
      <c r="A3274" s="204" t="s">
        <v>3105</v>
      </c>
      <c r="B3274" s="281" t="s">
        <v>2535</v>
      </c>
      <c r="C3274" s="282" t="s">
        <v>306</v>
      </c>
      <c r="D3274" s="207">
        <f>+D3273*1.3</f>
        <v>6100.02</v>
      </c>
      <c r="E3274" s="207"/>
      <c r="F3274" s="181">
        <f>TRUNC(E3274*D3274,2)</f>
        <v>0</v>
      </c>
      <c r="G3274" s="501"/>
      <c r="M3274" s="563"/>
      <c r="N3274" s="563"/>
    </row>
    <row r="3275" spans="1:14" s="484" customFormat="1" ht="27.75" customHeight="1" outlineLevel="2">
      <c r="A3275" s="204" t="s">
        <v>3106</v>
      </c>
      <c r="B3275" s="281" t="s">
        <v>315</v>
      </c>
      <c r="C3275" s="282" t="s">
        <v>9</v>
      </c>
      <c r="D3275" s="207">
        <f>97258.55+192431.49</f>
        <v>289690.03999999998</v>
      </c>
      <c r="E3275" s="207"/>
      <c r="F3275" s="181">
        <f>TRUNC(E3275*D3275,2)</f>
        <v>0</v>
      </c>
      <c r="G3275" s="501"/>
      <c r="H3275" s="468">
        <f>SUM(H1:H3274)</f>
        <v>0</v>
      </c>
      <c r="M3275" s="563"/>
      <c r="N3275" s="563"/>
    </row>
    <row r="3276" spans="1:14" s="454" customFormat="1" ht="20.100000000000001" customHeight="1">
      <c r="A3276" s="2"/>
      <c r="B3276" s="115"/>
      <c r="C3276" s="6"/>
      <c r="D3276" s="72"/>
      <c r="E3276" s="72"/>
      <c r="F3276" s="99"/>
      <c r="G3276" s="453"/>
      <c r="H3276" s="502">
        <f>+H3275/2</f>
        <v>0</v>
      </c>
      <c r="M3276" s="555"/>
      <c r="N3276" s="555"/>
    </row>
    <row r="3277" spans="1:14" ht="20.100000000000001" customHeight="1" thickBot="1">
      <c r="A3277" s="503"/>
      <c r="B3277" s="504" t="s">
        <v>786</v>
      </c>
      <c r="C3277" s="505"/>
      <c r="D3277" s="69"/>
      <c r="E3277" s="69"/>
      <c r="F3277" s="107">
        <f>SUBTOTAL(9,F10:F3276)</f>
        <v>0</v>
      </c>
      <c r="H3277" s="35" t="b">
        <f>F3277=H3276</f>
        <v>1</v>
      </c>
      <c r="K3277" s="63"/>
    </row>
  </sheetData>
  <autoFilter ref="A8:F3277">
    <filterColumn colId="4" showButton="0"/>
  </autoFilter>
  <mergeCells count="7">
    <mergeCell ref="A6:D6"/>
    <mergeCell ref="E8:F8"/>
    <mergeCell ref="B7:D7"/>
    <mergeCell ref="A8:A9"/>
    <mergeCell ref="B8:B9"/>
    <mergeCell ref="C8:C9"/>
    <mergeCell ref="D8:D9"/>
  </mergeCells>
  <printOptions horizontalCentered="1"/>
  <pageMargins left="0.59055118110236227" right="0.27559055118110237" top="0.43307086614173229" bottom="0.47244094488188981" header="0.35433070866141736" footer="0.27559055118110237"/>
  <pageSetup paperSize="9" scale="55" fitToHeight="2" orientation="portrait" r:id="rId1"/>
  <headerFooter alignWithMargins="0">
    <oddFooter>&amp;CPágina &amp;P / &amp;N</oddFooter>
  </headerFooter>
  <ignoredErrors>
    <ignoredError sqref="F2826" formula="1"/>
  </ignoredErrors>
  <drawing r:id="rId2"/>
</worksheet>
</file>

<file path=xl/worksheets/sheet2.xml><?xml version="1.0" encoding="utf-8"?>
<worksheet xmlns="http://schemas.openxmlformats.org/spreadsheetml/2006/main" xmlns:r="http://schemas.openxmlformats.org/officeDocument/2006/relationships">
  <dimension ref="A1:AE1825"/>
  <sheetViews>
    <sheetView view="pageBreakPreview" zoomScale="55" zoomScaleSheetLayoutView="55" workbookViewId="0">
      <selection activeCell="O52" sqref="O52:Q52"/>
    </sheetView>
  </sheetViews>
  <sheetFormatPr defaultRowHeight="12.75"/>
  <cols>
    <col min="1" max="1" width="6.21875" style="347" customWidth="1"/>
    <col min="2" max="2" width="37.5546875" style="340" customWidth="1"/>
    <col min="3" max="3" width="21.44140625" style="361" customWidth="1"/>
    <col min="4" max="4" width="8.6640625" style="340" customWidth="1"/>
    <col min="5" max="8" width="19.5546875" style="348" bestFit="1" customWidth="1"/>
    <col min="9" max="29" width="20.6640625" style="348" bestFit="1" customWidth="1"/>
    <col min="30" max="30" width="19.21875" style="36" bestFit="1" customWidth="1"/>
    <col min="31" max="31" width="10.6640625" style="36" bestFit="1" customWidth="1"/>
    <col min="32" max="16384" width="8.88671875" style="36"/>
  </cols>
  <sheetData>
    <row r="1" spans="1:31" ht="18" customHeight="1">
      <c r="A1" s="4"/>
      <c r="B1" s="3"/>
      <c r="C1" s="356"/>
      <c r="D1" s="3"/>
      <c r="E1" s="17"/>
      <c r="F1" s="328"/>
      <c r="G1" s="17"/>
      <c r="H1" s="17"/>
      <c r="I1" s="17"/>
      <c r="J1" s="17"/>
      <c r="K1" s="17"/>
      <c r="L1" s="17"/>
      <c r="M1" s="17"/>
      <c r="N1" s="17"/>
      <c r="O1" s="17"/>
      <c r="P1" s="328"/>
      <c r="Q1" s="328"/>
      <c r="R1" s="328"/>
      <c r="S1" s="328"/>
      <c r="T1" s="328"/>
      <c r="U1" s="328"/>
      <c r="V1" s="328"/>
      <c r="W1" s="328"/>
      <c r="X1" s="328"/>
      <c r="Y1" s="328"/>
      <c r="Z1" s="328"/>
      <c r="AA1" s="328"/>
      <c r="AB1" s="328"/>
      <c r="AC1" s="567"/>
    </row>
    <row r="2" spans="1:31" ht="18" customHeight="1">
      <c r="A2" s="16"/>
      <c r="B2" s="329"/>
      <c r="C2" s="357"/>
      <c r="D2" s="329"/>
      <c r="E2" s="18"/>
      <c r="F2" s="18"/>
      <c r="G2" s="18"/>
      <c r="H2" s="18"/>
      <c r="I2" s="18"/>
      <c r="J2" s="18"/>
      <c r="K2" s="18"/>
      <c r="L2" s="18"/>
      <c r="M2" s="18"/>
      <c r="N2" s="18"/>
      <c r="O2" s="18"/>
      <c r="P2" s="18"/>
      <c r="Q2" s="18"/>
      <c r="R2" s="18"/>
      <c r="S2" s="18"/>
      <c r="T2" s="18"/>
      <c r="U2" s="18"/>
      <c r="V2" s="18"/>
      <c r="W2" s="18"/>
      <c r="X2" s="18"/>
      <c r="Y2" s="18"/>
      <c r="Z2" s="18"/>
      <c r="AA2" s="18"/>
      <c r="AB2" s="18"/>
      <c r="AC2" s="568"/>
    </row>
    <row r="3" spans="1:31" ht="18" customHeight="1">
      <c r="A3" s="16"/>
      <c r="B3" s="329"/>
      <c r="C3" s="357"/>
      <c r="D3" s="329"/>
      <c r="E3" s="18"/>
      <c r="F3" s="18"/>
      <c r="G3" s="18"/>
      <c r="H3" s="18"/>
      <c r="I3" s="18"/>
      <c r="J3" s="18"/>
      <c r="K3" s="18"/>
      <c r="L3" s="18"/>
      <c r="M3" s="18"/>
      <c r="N3" s="18"/>
      <c r="O3" s="18"/>
      <c r="P3" s="18"/>
      <c r="Q3" s="18"/>
      <c r="R3" s="18"/>
      <c r="S3" s="18"/>
      <c r="T3" s="18"/>
      <c r="U3" s="18"/>
      <c r="V3" s="18"/>
      <c r="W3" s="18"/>
      <c r="X3" s="18"/>
      <c r="Y3" s="18"/>
      <c r="Z3" s="18"/>
      <c r="AA3" s="18"/>
      <c r="AB3" s="18"/>
      <c r="AC3" s="568"/>
    </row>
    <row r="4" spans="1:31" ht="18" customHeight="1">
      <c r="A4" s="16"/>
      <c r="B4" s="329"/>
      <c r="C4" s="357"/>
      <c r="D4" s="329"/>
      <c r="E4" s="18"/>
      <c r="F4" s="18"/>
      <c r="G4" s="18"/>
      <c r="H4" s="18"/>
      <c r="I4" s="18"/>
      <c r="J4" s="18"/>
      <c r="K4" s="18"/>
      <c r="L4" s="18"/>
      <c r="M4" s="18"/>
      <c r="N4" s="18"/>
      <c r="O4" s="18"/>
      <c r="P4" s="18"/>
      <c r="Q4" s="18"/>
      <c r="R4" s="18"/>
      <c r="S4" s="18"/>
      <c r="T4" s="18"/>
      <c r="U4" s="18"/>
      <c r="V4" s="18"/>
      <c r="W4" s="18"/>
      <c r="X4" s="18"/>
      <c r="Y4" s="18"/>
      <c r="Z4" s="18"/>
      <c r="AA4" s="18"/>
      <c r="AB4" s="18"/>
      <c r="AC4" s="568"/>
    </row>
    <row r="5" spans="1:31" ht="18" customHeight="1">
      <c r="A5" s="19"/>
      <c r="B5" s="642" t="s">
        <v>4607</v>
      </c>
      <c r="C5" s="642"/>
      <c r="D5" s="642"/>
      <c r="E5" s="642"/>
      <c r="F5" s="642"/>
      <c r="G5" s="642"/>
      <c r="H5" s="642"/>
      <c r="I5" s="642"/>
      <c r="J5" s="642"/>
      <c r="K5" s="642"/>
      <c r="L5" s="642"/>
      <c r="M5" s="642"/>
      <c r="N5" s="642"/>
      <c r="O5" s="642"/>
      <c r="P5" s="642"/>
      <c r="Q5" s="642"/>
      <c r="R5" s="642"/>
      <c r="S5" s="642"/>
      <c r="T5" s="642"/>
      <c r="U5" s="642"/>
      <c r="V5" s="642"/>
      <c r="W5" s="642"/>
      <c r="X5" s="642"/>
      <c r="Y5" s="642"/>
      <c r="Z5" s="642"/>
      <c r="AA5" s="642"/>
      <c r="AB5" s="642"/>
      <c r="AC5" s="643"/>
    </row>
    <row r="6" spans="1:31" ht="18" customHeight="1">
      <c r="A6" s="19"/>
      <c r="B6" s="642" t="s">
        <v>4608</v>
      </c>
      <c r="C6" s="642"/>
      <c r="D6" s="642"/>
      <c r="E6" s="642"/>
      <c r="F6" s="642"/>
      <c r="G6" s="642"/>
      <c r="H6" s="642"/>
      <c r="I6" s="642"/>
      <c r="J6" s="642"/>
      <c r="K6" s="642"/>
      <c r="L6" s="642"/>
      <c r="M6" s="642"/>
      <c r="N6" s="642"/>
      <c r="O6" s="642"/>
      <c r="P6" s="642"/>
      <c r="Q6" s="642"/>
      <c r="R6" s="642"/>
      <c r="S6" s="642"/>
      <c r="T6" s="642"/>
      <c r="U6" s="642"/>
      <c r="V6" s="642"/>
      <c r="W6" s="642"/>
      <c r="X6" s="642"/>
      <c r="Y6" s="642"/>
      <c r="Z6" s="642"/>
      <c r="AA6" s="642"/>
      <c r="AB6" s="642"/>
      <c r="AC6" s="643"/>
    </row>
    <row r="7" spans="1:31" ht="8.25" customHeight="1">
      <c r="A7" s="16"/>
      <c r="B7" s="329"/>
      <c r="C7" s="357"/>
      <c r="D7" s="329"/>
      <c r="E7" s="329"/>
      <c r="F7" s="329"/>
      <c r="G7" s="329"/>
      <c r="H7" s="329"/>
      <c r="I7" s="329"/>
      <c r="J7" s="329"/>
      <c r="K7" s="329"/>
      <c r="L7" s="329"/>
      <c r="M7" s="329"/>
      <c r="N7" s="329"/>
      <c r="O7" s="329"/>
      <c r="P7" s="329"/>
      <c r="Q7" s="329"/>
      <c r="R7" s="329"/>
      <c r="S7" s="329"/>
      <c r="T7" s="329"/>
      <c r="U7" s="329"/>
      <c r="V7" s="329"/>
      <c r="W7" s="329"/>
      <c r="X7" s="329"/>
      <c r="Y7" s="329"/>
      <c r="Z7" s="329"/>
      <c r="AA7" s="329"/>
      <c r="AB7" s="329"/>
      <c r="AC7" s="569"/>
    </row>
    <row r="8" spans="1:31" ht="30" customHeight="1">
      <c r="A8" s="549" t="s">
        <v>5489</v>
      </c>
      <c r="B8" s="330"/>
      <c r="C8" s="358"/>
      <c r="D8" s="331"/>
      <c r="E8" s="332"/>
      <c r="F8" s="332"/>
      <c r="G8" s="332"/>
      <c r="H8" s="332"/>
      <c r="I8" s="332"/>
      <c r="J8" s="332"/>
      <c r="K8" s="332"/>
      <c r="L8" s="332"/>
      <c r="M8" s="332"/>
      <c r="N8" s="332"/>
      <c r="O8" s="332"/>
      <c r="P8" s="332"/>
      <c r="Q8" s="332"/>
      <c r="R8" s="332"/>
      <c r="S8" s="332"/>
      <c r="T8" s="332"/>
      <c r="U8" s="332"/>
      <c r="V8" s="332"/>
      <c r="W8" s="332"/>
      <c r="X8" s="332"/>
      <c r="Y8" s="332"/>
      <c r="Z8" s="332"/>
      <c r="AA8" s="332"/>
      <c r="AB8" s="332"/>
      <c r="AC8" s="570"/>
    </row>
    <row r="9" spans="1:31" ht="30" customHeight="1">
      <c r="A9" s="549" t="s">
        <v>5490</v>
      </c>
      <c r="B9" s="330"/>
      <c r="C9" s="358"/>
      <c r="D9" s="331"/>
      <c r="E9" s="332"/>
      <c r="F9" s="332"/>
      <c r="G9" s="332"/>
      <c r="H9" s="332"/>
      <c r="I9" s="332"/>
      <c r="J9" s="332"/>
      <c r="K9" s="332"/>
      <c r="L9" s="332"/>
      <c r="M9" s="332"/>
      <c r="N9" s="332"/>
      <c r="O9" s="332"/>
      <c r="P9" s="332"/>
      <c r="Q9" s="332"/>
      <c r="R9" s="332"/>
      <c r="S9" s="332"/>
      <c r="T9" s="332"/>
      <c r="U9" s="332"/>
      <c r="V9" s="332"/>
      <c r="W9" s="332"/>
      <c r="X9" s="332"/>
      <c r="Y9" s="332"/>
      <c r="Z9" s="332"/>
      <c r="AA9" s="332"/>
      <c r="AB9" s="332"/>
      <c r="AC9" s="570"/>
    </row>
    <row r="10" spans="1:31" ht="30" customHeight="1" thickBot="1">
      <c r="A10" s="550" t="s">
        <v>4609</v>
      </c>
      <c r="B10" s="571"/>
      <c r="C10" s="572"/>
      <c r="D10" s="573"/>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5"/>
      <c r="AD10" s="34"/>
    </row>
    <row r="11" spans="1:31" ht="14.25" customHeight="1">
      <c r="A11" s="644" t="s">
        <v>311</v>
      </c>
      <c r="B11" s="644" t="s">
        <v>0</v>
      </c>
      <c r="C11" s="646" t="s">
        <v>4610</v>
      </c>
      <c r="D11" s="648" t="s">
        <v>4611</v>
      </c>
      <c r="E11" s="333" t="s">
        <v>4612</v>
      </c>
      <c r="F11" s="334" t="s">
        <v>4612</v>
      </c>
      <c r="G11" s="334" t="s">
        <v>4612</v>
      </c>
      <c r="H11" s="334" t="s">
        <v>4612</v>
      </c>
      <c r="I11" s="334" t="s">
        <v>4612</v>
      </c>
      <c r="J11" s="334" t="s">
        <v>4612</v>
      </c>
      <c r="K11" s="334" t="s">
        <v>4612</v>
      </c>
      <c r="L11" s="334" t="s">
        <v>4612</v>
      </c>
      <c r="M11" s="334" t="s">
        <v>4612</v>
      </c>
      <c r="N11" s="334" t="s">
        <v>4612</v>
      </c>
      <c r="O11" s="334" t="s">
        <v>4612</v>
      </c>
      <c r="P11" s="334" t="s">
        <v>4612</v>
      </c>
      <c r="Q11" s="334" t="s">
        <v>4612</v>
      </c>
      <c r="R11" s="334" t="s">
        <v>4612</v>
      </c>
      <c r="S11" s="334" t="s">
        <v>4612</v>
      </c>
      <c r="T11" s="334" t="s">
        <v>4612</v>
      </c>
      <c r="U11" s="334" t="s">
        <v>4612</v>
      </c>
      <c r="V11" s="334" t="s">
        <v>4612</v>
      </c>
      <c r="W11" s="334" t="s">
        <v>4612</v>
      </c>
      <c r="X11" s="334" t="s">
        <v>4612</v>
      </c>
      <c r="Y11" s="334" t="s">
        <v>4612</v>
      </c>
      <c r="Z11" s="334" t="s">
        <v>4612</v>
      </c>
      <c r="AA11" s="334" t="s">
        <v>4612</v>
      </c>
      <c r="AB11" s="334" t="s">
        <v>4612</v>
      </c>
      <c r="AC11" s="335" t="s">
        <v>4612</v>
      </c>
    </row>
    <row r="12" spans="1:31" s="10" customFormat="1" ht="15.75" customHeight="1" thickBot="1">
      <c r="A12" s="645"/>
      <c r="B12" s="645"/>
      <c r="C12" s="647"/>
      <c r="D12" s="649"/>
      <c r="E12" s="336">
        <v>1</v>
      </c>
      <c r="F12" s="337">
        <v>2</v>
      </c>
      <c r="G12" s="337">
        <v>3</v>
      </c>
      <c r="H12" s="337">
        <v>4</v>
      </c>
      <c r="I12" s="337">
        <v>5</v>
      </c>
      <c r="J12" s="337">
        <v>6</v>
      </c>
      <c r="K12" s="337">
        <v>7</v>
      </c>
      <c r="L12" s="337">
        <v>8</v>
      </c>
      <c r="M12" s="337">
        <v>9</v>
      </c>
      <c r="N12" s="337">
        <v>10</v>
      </c>
      <c r="O12" s="337">
        <v>11</v>
      </c>
      <c r="P12" s="337">
        <v>12</v>
      </c>
      <c r="Q12" s="337">
        <v>13</v>
      </c>
      <c r="R12" s="337">
        <v>14</v>
      </c>
      <c r="S12" s="337">
        <v>15</v>
      </c>
      <c r="T12" s="337">
        <v>16</v>
      </c>
      <c r="U12" s="337">
        <v>17</v>
      </c>
      <c r="V12" s="337">
        <v>18</v>
      </c>
      <c r="W12" s="337">
        <v>19</v>
      </c>
      <c r="X12" s="337">
        <v>20</v>
      </c>
      <c r="Y12" s="337">
        <v>21</v>
      </c>
      <c r="Z12" s="337">
        <v>22</v>
      </c>
      <c r="AA12" s="337">
        <v>23</v>
      </c>
      <c r="AB12" s="337">
        <v>24</v>
      </c>
      <c r="AC12" s="338">
        <v>25</v>
      </c>
    </row>
    <row r="13" spans="1:31" s="10" customFormat="1" ht="15.75" customHeight="1">
      <c r="A13" s="5"/>
      <c r="B13" s="344"/>
      <c r="C13" s="359"/>
      <c r="D13" s="383"/>
      <c r="E13" s="375"/>
      <c r="F13" s="37"/>
      <c r="G13" s="37"/>
      <c r="H13" s="37"/>
      <c r="I13" s="37"/>
      <c r="J13" s="37"/>
      <c r="K13" s="37"/>
      <c r="L13" s="37"/>
      <c r="M13" s="37"/>
      <c r="N13" s="37"/>
      <c r="O13" s="37"/>
      <c r="P13" s="37"/>
      <c r="Q13" s="37"/>
      <c r="R13" s="37"/>
      <c r="S13" s="37"/>
      <c r="T13" s="37"/>
      <c r="U13" s="37"/>
      <c r="V13" s="37"/>
      <c r="W13" s="37"/>
      <c r="X13" s="37"/>
      <c r="Y13" s="37"/>
      <c r="Z13" s="37"/>
      <c r="AA13" s="37"/>
      <c r="AB13" s="37"/>
      <c r="AC13" s="345"/>
    </row>
    <row r="14" spans="1:31" s="10" customFormat="1" ht="15.75" customHeight="1">
      <c r="A14" s="339"/>
      <c r="B14" s="346"/>
      <c r="C14" s="360"/>
      <c r="D14" s="384"/>
      <c r="E14" s="639"/>
      <c r="F14" s="640"/>
      <c r="G14" s="640"/>
      <c r="H14" s="640"/>
      <c r="I14" s="640"/>
      <c r="J14" s="640"/>
      <c r="K14" s="640"/>
      <c r="L14" s="640"/>
      <c r="M14" s="640"/>
      <c r="N14" s="640"/>
      <c r="O14" s="640"/>
      <c r="P14" s="640"/>
      <c r="Q14" s="640"/>
      <c r="R14" s="640"/>
      <c r="S14" s="640"/>
      <c r="T14" s="640"/>
      <c r="U14" s="640"/>
      <c r="V14" s="640"/>
      <c r="W14" s="640"/>
      <c r="X14" s="640"/>
      <c r="Y14" s="640"/>
      <c r="Z14" s="640"/>
      <c r="AA14" s="640"/>
      <c r="AB14" s="640"/>
      <c r="AC14" s="641"/>
    </row>
    <row r="15" spans="1:31" s="10" customFormat="1" ht="30" customHeight="1">
      <c r="A15" s="615" t="s">
        <v>4613</v>
      </c>
      <c r="B15" s="633" t="s">
        <v>1025</v>
      </c>
      <c r="C15" s="636"/>
      <c r="D15" s="624" t="str">
        <f>IFERROR(C15/$C$61,"")</f>
        <v/>
      </c>
      <c r="E15" s="376" t="str">
        <f>IFERROR(E16/$C15,"")</f>
        <v/>
      </c>
      <c r="F15" s="376" t="str">
        <f>IFERROR(F16/$C15,"")</f>
        <v/>
      </c>
      <c r="G15" s="376" t="str">
        <f>IFERROR(G16/$C15,"")</f>
        <v/>
      </c>
      <c r="H15" s="376" t="str">
        <f t="shared" ref="H15:AC15" si="0">IFERROR(H16/$C15,"")</f>
        <v/>
      </c>
      <c r="I15" s="376" t="str">
        <f t="shared" si="0"/>
        <v/>
      </c>
      <c r="J15" s="376" t="str">
        <f t="shared" si="0"/>
        <v/>
      </c>
      <c r="K15" s="376" t="str">
        <f t="shared" si="0"/>
        <v/>
      </c>
      <c r="L15" s="376" t="str">
        <f t="shared" si="0"/>
        <v/>
      </c>
      <c r="M15" s="376" t="str">
        <f t="shared" si="0"/>
        <v/>
      </c>
      <c r="N15" s="376" t="str">
        <f t="shared" si="0"/>
        <v/>
      </c>
      <c r="O15" s="376" t="str">
        <f t="shared" si="0"/>
        <v/>
      </c>
      <c r="P15" s="376" t="str">
        <f t="shared" si="0"/>
        <v/>
      </c>
      <c r="Q15" s="376" t="str">
        <f t="shared" si="0"/>
        <v/>
      </c>
      <c r="R15" s="376" t="str">
        <f t="shared" si="0"/>
        <v/>
      </c>
      <c r="S15" s="376" t="str">
        <f t="shared" si="0"/>
        <v/>
      </c>
      <c r="T15" s="376" t="str">
        <f t="shared" si="0"/>
        <v/>
      </c>
      <c r="U15" s="376" t="str">
        <f t="shared" si="0"/>
        <v/>
      </c>
      <c r="V15" s="376" t="str">
        <f t="shared" si="0"/>
        <v/>
      </c>
      <c r="W15" s="376" t="str">
        <f t="shared" si="0"/>
        <v/>
      </c>
      <c r="X15" s="376" t="str">
        <f t="shared" si="0"/>
        <v/>
      </c>
      <c r="Y15" s="376" t="str">
        <f t="shared" si="0"/>
        <v/>
      </c>
      <c r="Z15" s="376" t="str">
        <f t="shared" si="0"/>
        <v/>
      </c>
      <c r="AA15" s="376" t="str">
        <f t="shared" si="0"/>
        <v/>
      </c>
      <c r="AB15" s="376" t="str">
        <f t="shared" si="0"/>
        <v/>
      </c>
      <c r="AC15" s="376" t="str">
        <f t="shared" si="0"/>
        <v/>
      </c>
      <c r="AD15" s="352"/>
    </row>
    <row r="16" spans="1:31" s="10" customFormat="1" ht="30" customHeight="1">
      <c r="A16" s="616"/>
      <c r="B16" s="634"/>
      <c r="C16" s="637"/>
      <c r="D16" s="625"/>
      <c r="E16" s="377"/>
      <c r="F16" s="355"/>
      <c r="G16" s="355"/>
      <c r="H16" s="355"/>
      <c r="I16" s="355"/>
      <c r="J16" s="355"/>
      <c r="K16" s="355"/>
      <c r="L16" s="355"/>
      <c r="M16" s="355"/>
      <c r="N16" s="355"/>
      <c r="O16" s="355"/>
      <c r="P16" s="355"/>
      <c r="Q16" s="355"/>
      <c r="R16" s="355"/>
      <c r="S16" s="355"/>
      <c r="T16" s="355"/>
      <c r="U16" s="355"/>
      <c r="V16" s="355"/>
      <c r="W16" s="355"/>
      <c r="X16" s="355"/>
      <c r="Y16" s="355"/>
      <c r="Z16" s="355"/>
      <c r="AA16" s="355"/>
      <c r="AB16" s="355"/>
      <c r="AC16" s="386"/>
      <c r="AD16" s="353"/>
      <c r="AE16" s="354"/>
    </row>
    <row r="17" spans="1:31" s="10" customFormat="1" ht="12" customHeight="1">
      <c r="A17" s="617"/>
      <c r="B17" s="635"/>
      <c r="C17" s="638"/>
      <c r="D17" s="626"/>
      <c r="E17" s="378"/>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87"/>
    </row>
    <row r="18" spans="1:31" s="10" customFormat="1" ht="30" customHeight="1">
      <c r="A18" s="615" t="s">
        <v>4614</v>
      </c>
      <c r="B18" s="633" t="s">
        <v>1028</v>
      </c>
      <c r="C18" s="636"/>
      <c r="D18" s="624" t="str">
        <f>IFERROR(C18/$C$61,"")</f>
        <v/>
      </c>
      <c r="E18" s="376">
        <v>0.5</v>
      </c>
      <c r="F18" s="349">
        <v>0.5</v>
      </c>
      <c r="G18" s="349"/>
      <c r="H18" s="349"/>
      <c r="I18" s="349"/>
      <c r="J18" s="349"/>
      <c r="K18" s="349"/>
      <c r="L18" s="349"/>
      <c r="M18" s="349"/>
      <c r="N18" s="349"/>
      <c r="O18" s="349"/>
      <c r="P18" s="349"/>
      <c r="Q18" s="349"/>
      <c r="R18" s="349"/>
      <c r="S18" s="349"/>
      <c r="T18" s="349"/>
      <c r="U18" s="349"/>
      <c r="V18" s="349"/>
      <c r="W18" s="349"/>
      <c r="X18" s="349"/>
      <c r="Y18" s="349"/>
      <c r="Z18" s="349"/>
      <c r="AA18" s="349"/>
      <c r="AB18" s="349"/>
      <c r="AC18" s="385"/>
      <c r="AD18" s="352"/>
    </row>
    <row r="19" spans="1:31" s="10" customFormat="1" ht="30" customHeight="1">
      <c r="A19" s="616" t="s">
        <v>4614</v>
      </c>
      <c r="B19" s="634"/>
      <c r="C19" s="637"/>
      <c r="D19" s="625"/>
      <c r="E19" s="379"/>
      <c r="F19" s="341"/>
      <c r="G19" s="350"/>
      <c r="H19" s="350"/>
      <c r="I19" s="350"/>
      <c r="J19" s="350"/>
      <c r="K19" s="350"/>
      <c r="L19" s="350"/>
      <c r="M19" s="350"/>
      <c r="N19" s="350"/>
      <c r="O19" s="350"/>
      <c r="P19" s="350"/>
      <c r="Q19" s="350"/>
      <c r="R19" s="350"/>
      <c r="S19" s="350"/>
      <c r="T19" s="350"/>
      <c r="U19" s="350"/>
      <c r="V19" s="350"/>
      <c r="W19" s="350"/>
      <c r="X19" s="350"/>
      <c r="Y19" s="350"/>
      <c r="Z19" s="350"/>
      <c r="AA19" s="350"/>
      <c r="AB19" s="350"/>
      <c r="AC19" s="388"/>
      <c r="AD19" s="353"/>
      <c r="AE19" s="354"/>
    </row>
    <row r="20" spans="1:31" s="10" customFormat="1" ht="12" customHeight="1">
      <c r="A20" s="617"/>
      <c r="B20" s="635"/>
      <c r="C20" s="638"/>
      <c r="D20" s="626"/>
      <c r="E20" s="378"/>
      <c r="F20" s="362"/>
      <c r="G20" s="341"/>
      <c r="H20" s="341"/>
      <c r="I20" s="341"/>
      <c r="J20" s="341"/>
      <c r="K20" s="341"/>
      <c r="L20" s="341"/>
      <c r="M20" s="341"/>
      <c r="N20" s="341"/>
      <c r="O20" s="341"/>
      <c r="P20" s="341"/>
      <c r="Q20" s="341"/>
      <c r="R20" s="341"/>
      <c r="S20" s="341"/>
      <c r="T20" s="341"/>
      <c r="U20" s="341"/>
      <c r="V20" s="341"/>
      <c r="W20" s="341"/>
      <c r="X20" s="341"/>
      <c r="Y20" s="341"/>
      <c r="Z20" s="341"/>
      <c r="AA20" s="341"/>
      <c r="AB20" s="341"/>
      <c r="AC20" s="389"/>
    </row>
    <row r="21" spans="1:31" s="10" customFormat="1" ht="30" customHeight="1">
      <c r="A21" s="615" t="s">
        <v>4615</v>
      </c>
      <c r="B21" s="630" t="s">
        <v>1057</v>
      </c>
      <c r="C21" s="621"/>
      <c r="D21" s="624" t="str">
        <f>IFERROR(C21/$C$61,"")</f>
        <v/>
      </c>
      <c r="E21" s="376">
        <v>0.25</v>
      </c>
      <c r="F21" s="349">
        <v>0.2</v>
      </c>
      <c r="G21" s="349">
        <v>0.2</v>
      </c>
      <c r="H21" s="349">
        <v>0.2</v>
      </c>
      <c r="I21" s="349">
        <v>0.15</v>
      </c>
      <c r="J21" s="363"/>
      <c r="K21" s="363"/>
      <c r="L21" s="363"/>
      <c r="M21" s="363"/>
      <c r="N21" s="341"/>
      <c r="O21" s="341"/>
      <c r="P21" s="341"/>
      <c r="Q21" s="341"/>
      <c r="R21" s="341"/>
      <c r="S21" s="341"/>
      <c r="T21" s="341"/>
      <c r="U21" s="341"/>
      <c r="V21" s="341"/>
      <c r="W21" s="341"/>
      <c r="X21" s="341"/>
      <c r="Y21" s="341"/>
      <c r="Z21" s="341"/>
      <c r="AA21" s="341"/>
      <c r="AB21" s="341"/>
      <c r="AC21" s="389"/>
      <c r="AD21" s="352"/>
    </row>
    <row r="22" spans="1:31" s="10" customFormat="1" ht="30" customHeight="1">
      <c r="A22" s="616"/>
      <c r="B22" s="631"/>
      <c r="C22" s="622"/>
      <c r="D22" s="625"/>
      <c r="E22" s="379"/>
      <c r="F22" s="341"/>
      <c r="G22" s="341"/>
      <c r="H22" s="341"/>
      <c r="I22" s="341"/>
      <c r="J22" s="363"/>
      <c r="K22" s="363"/>
      <c r="L22" s="363"/>
      <c r="M22" s="363"/>
      <c r="N22" s="341"/>
      <c r="O22" s="341"/>
      <c r="P22" s="341"/>
      <c r="Q22" s="341"/>
      <c r="R22" s="341"/>
      <c r="S22" s="341"/>
      <c r="T22" s="341"/>
      <c r="U22" s="341"/>
      <c r="V22" s="341"/>
      <c r="W22" s="341"/>
      <c r="X22" s="341"/>
      <c r="Y22" s="341"/>
      <c r="Z22" s="341"/>
      <c r="AA22" s="341"/>
      <c r="AB22" s="341"/>
      <c r="AC22" s="389"/>
      <c r="AD22" s="353"/>
      <c r="AE22" s="354"/>
    </row>
    <row r="23" spans="1:31" s="20" customFormat="1" ht="12" customHeight="1">
      <c r="A23" s="617"/>
      <c r="B23" s="632"/>
      <c r="C23" s="623"/>
      <c r="D23" s="626"/>
      <c r="E23" s="380"/>
      <c r="F23" s="365"/>
      <c r="G23" s="365"/>
      <c r="H23" s="365"/>
      <c r="I23" s="365"/>
      <c r="J23" s="364"/>
      <c r="K23" s="364"/>
      <c r="L23" s="364"/>
      <c r="M23" s="364"/>
      <c r="N23" s="342"/>
      <c r="O23" s="342"/>
      <c r="P23" s="342"/>
      <c r="Q23" s="342"/>
      <c r="R23" s="342"/>
      <c r="S23" s="342"/>
      <c r="T23" s="342"/>
      <c r="U23" s="342"/>
      <c r="V23" s="342"/>
      <c r="W23" s="342"/>
      <c r="X23" s="342"/>
      <c r="Y23" s="342"/>
      <c r="Z23" s="342"/>
      <c r="AA23" s="342"/>
      <c r="AB23" s="342"/>
      <c r="AC23" s="390"/>
    </row>
    <row r="24" spans="1:31" s="20" customFormat="1" ht="30" customHeight="1">
      <c r="A24" s="615" t="s">
        <v>4616</v>
      </c>
      <c r="B24" s="630" t="s">
        <v>4617</v>
      </c>
      <c r="C24" s="621"/>
      <c r="D24" s="624" t="str">
        <f>IFERROR(C24/$C$61,"")</f>
        <v/>
      </c>
      <c r="E24" s="376">
        <v>0.05</v>
      </c>
      <c r="F24" s="349">
        <v>0.05</v>
      </c>
      <c r="G24" s="349">
        <v>0.05</v>
      </c>
      <c r="H24" s="349">
        <v>0.1</v>
      </c>
      <c r="I24" s="349">
        <v>0.1</v>
      </c>
      <c r="J24" s="349">
        <v>0.1</v>
      </c>
      <c r="K24" s="349">
        <v>0.1</v>
      </c>
      <c r="L24" s="349">
        <v>0.1</v>
      </c>
      <c r="M24" s="349">
        <v>0.1</v>
      </c>
      <c r="N24" s="349">
        <v>0.1</v>
      </c>
      <c r="O24" s="349">
        <v>0.1</v>
      </c>
      <c r="P24" s="349">
        <v>0.05</v>
      </c>
      <c r="Q24" s="342"/>
      <c r="R24" s="342"/>
      <c r="S24" s="342"/>
      <c r="T24" s="342"/>
      <c r="U24" s="342"/>
      <c r="V24" s="342"/>
      <c r="W24" s="342"/>
      <c r="X24" s="342"/>
      <c r="Y24" s="342"/>
      <c r="Z24" s="342"/>
      <c r="AA24" s="342"/>
      <c r="AB24" s="343"/>
      <c r="AC24" s="391"/>
      <c r="AD24" s="352"/>
      <c r="AE24" s="10"/>
    </row>
    <row r="25" spans="1:31" s="20" customFormat="1" ht="30" customHeight="1">
      <c r="A25" s="616"/>
      <c r="B25" s="631"/>
      <c r="C25" s="622"/>
      <c r="D25" s="625"/>
      <c r="E25" s="379"/>
      <c r="F25" s="341"/>
      <c r="G25" s="341"/>
      <c r="H25" s="341"/>
      <c r="I25" s="341"/>
      <c r="J25" s="341"/>
      <c r="K25" s="341"/>
      <c r="L25" s="341"/>
      <c r="M25" s="341"/>
      <c r="N25" s="341"/>
      <c r="O25" s="341"/>
      <c r="P25" s="341"/>
      <c r="Q25" s="342"/>
      <c r="R25" s="342"/>
      <c r="S25" s="342"/>
      <c r="T25" s="342"/>
      <c r="U25" s="342"/>
      <c r="V25" s="342"/>
      <c r="W25" s="342"/>
      <c r="X25" s="342"/>
      <c r="Y25" s="342"/>
      <c r="Z25" s="342"/>
      <c r="AA25" s="342"/>
      <c r="AB25" s="343"/>
      <c r="AC25" s="391"/>
      <c r="AD25" s="353"/>
      <c r="AE25" s="354"/>
    </row>
    <row r="26" spans="1:31" s="20" customFormat="1" ht="12" customHeight="1">
      <c r="A26" s="617"/>
      <c r="B26" s="632"/>
      <c r="C26" s="623"/>
      <c r="D26" s="626"/>
      <c r="E26" s="380"/>
      <c r="F26" s="365"/>
      <c r="G26" s="365"/>
      <c r="H26" s="365"/>
      <c r="I26" s="365"/>
      <c r="J26" s="365"/>
      <c r="K26" s="365"/>
      <c r="L26" s="365"/>
      <c r="M26" s="365"/>
      <c r="N26" s="365"/>
      <c r="O26" s="365"/>
      <c r="P26" s="365"/>
      <c r="Q26" s="342"/>
      <c r="R26" s="342"/>
      <c r="S26" s="342"/>
      <c r="T26" s="342"/>
      <c r="U26" s="342"/>
      <c r="V26" s="342"/>
      <c r="W26" s="342"/>
      <c r="X26" s="342"/>
      <c r="Y26" s="342"/>
      <c r="Z26" s="342"/>
      <c r="AA26" s="342"/>
      <c r="AB26" s="342"/>
      <c r="AC26" s="390"/>
    </row>
    <row r="27" spans="1:31" s="20" customFormat="1" ht="30" customHeight="1">
      <c r="A27" s="615" t="s">
        <v>4618</v>
      </c>
      <c r="B27" s="630" t="s">
        <v>1056</v>
      </c>
      <c r="C27" s="621"/>
      <c r="D27" s="624" t="str">
        <f>IFERROR(C27/$C$61,"")</f>
        <v/>
      </c>
      <c r="E27" s="381"/>
      <c r="F27" s="349">
        <v>0.05</v>
      </c>
      <c r="G27" s="349">
        <v>0.05</v>
      </c>
      <c r="H27" s="349">
        <v>0.05</v>
      </c>
      <c r="I27" s="349">
        <v>0.05</v>
      </c>
      <c r="J27" s="349">
        <v>0.05</v>
      </c>
      <c r="K27" s="349">
        <v>0.05</v>
      </c>
      <c r="L27" s="349">
        <v>0.05</v>
      </c>
      <c r="M27" s="349">
        <v>0.05</v>
      </c>
      <c r="N27" s="349">
        <v>0.05</v>
      </c>
      <c r="O27" s="349">
        <v>0.05</v>
      </c>
      <c r="P27" s="349">
        <v>0.05</v>
      </c>
      <c r="Q27" s="349">
        <v>0.05</v>
      </c>
      <c r="R27" s="349">
        <v>0.05</v>
      </c>
      <c r="S27" s="349">
        <v>0.05</v>
      </c>
      <c r="T27" s="349">
        <v>0.05</v>
      </c>
      <c r="U27" s="349">
        <v>0.05</v>
      </c>
      <c r="V27" s="349">
        <v>0.04</v>
      </c>
      <c r="W27" s="349">
        <v>2.5000000000000001E-2</v>
      </c>
      <c r="X27" s="349">
        <v>2.5000000000000001E-2</v>
      </c>
      <c r="Y27" s="349">
        <v>2.5000000000000001E-2</v>
      </c>
      <c r="Z27" s="349">
        <v>2.5000000000000001E-2</v>
      </c>
      <c r="AA27" s="349">
        <v>0.02</v>
      </c>
      <c r="AB27" s="349">
        <v>0.02</v>
      </c>
      <c r="AC27" s="385">
        <v>0.02</v>
      </c>
      <c r="AD27" s="352"/>
      <c r="AE27" s="10"/>
    </row>
    <row r="28" spans="1:31" s="20" customFormat="1" ht="30" customHeight="1">
      <c r="A28" s="616"/>
      <c r="B28" s="631"/>
      <c r="C28" s="622"/>
      <c r="D28" s="625"/>
      <c r="E28" s="38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89"/>
      <c r="AD28" s="353"/>
      <c r="AE28" s="354"/>
    </row>
    <row r="29" spans="1:31" s="20" customFormat="1" ht="12" customHeight="1">
      <c r="A29" s="617"/>
      <c r="B29" s="632"/>
      <c r="C29" s="623"/>
      <c r="D29" s="626"/>
      <c r="E29" s="381"/>
      <c r="F29" s="365"/>
      <c r="G29" s="365"/>
      <c r="H29" s="365"/>
      <c r="I29" s="365"/>
      <c r="J29" s="365"/>
      <c r="K29" s="365"/>
      <c r="L29" s="365"/>
      <c r="M29" s="365"/>
      <c r="N29" s="365"/>
      <c r="O29" s="365"/>
      <c r="P29" s="365"/>
      <c r="Q29" s="365"/>
      <c r="R29" s="365"/>
      <c r="S29" s="365"/>
      <c r="T29" s="365"/>
      <c r="U29" s="365"/>
      <c r="V29" s="365"/>
      <c r="W29" s="365"/>
      <c r="X29" s="365"/>
      <c r="Y29" s="365"/>
      <c r="Z29" s="365"/>
      <c r="AA29" s="365"/>
      <c r="AB29" s="365"/>
      <c r="AC29" s="392"/>
    </row>
    <row r="30" spans="1:31" s="20" customFormat="1" ht="30" customHeight="1">
      <c r="A30" s="615" t="s">
        <v>4619</v>
      </c>
      <c r="B30" s="630" t="s">
        <v>4620</v>
      </c>
      <c r="C30" s="621"/>
      <c r="D30" s="624" t="str">
        <f>IFERROR(C30/$C$61,"")</f>
        <v/>
      </c>
      <c r="E30" s="381"/>
      <c r="F30" s="343"/>
      <c r="G30" s="343"/>
      <c r="H30" s="349">
        <v>0.05</v>
      </c>
      <c r="I30" s="349">
        <v>0.05</v>
      </c>
      <c r="J30" s="349">
        <v>0.1</v>
      </c>
      <c r="K30" s="349">
        <v>0.1</v>
      </c>
      <c r="L30" s="349">
        <v>0.1</v>
      </c>
      <c r="M30" s="349">
        <v>0.15</v>
      </c>
      <c r="N30" s="349">
        <v>0.15</v>
      </c>
      <c r="O30" s="349">
        <v>0.15</v>
      </c>
      <c r="P30" s="349">
        <v>0.15</v>
      </c>
      <c r="Q30" s="342"/>
      <c r="R30" s="342"/>
      <c r="S30" s="342"/>
      <c r="T30" s="342"/>
      <c r="U30" s="342"/>
      <c r="V30" s="342"/>
      <c r="W30" s="342"/>
      <c r="X30" s="342"/>
      <c r="Y30" s="342"/>
      <c r="Z30" s="342"/>
      <c r="AA30" s="342"/>
      <c r="AB30" s="351"/>
      <c r="AC30" s="393"/>
      <c r="AD30" s="352"/>
      <c r="AE30" s="10"/>
    </row>
    <row r="31" spans="1:31" s="20" customFormat="1" ht="30" customHeight="1">
      <c r="A31" s="616"/>
      <c r="B31" s="631"/>
      <c r="C31" s="622"/>
      <c r="D31" s="625"/>
      <c r="E31" s="381"/>
      <c r="F31" s="343"/>
      <c r="G31" s="343"/>
      <c r="H31" s="341"/>
      <c r="I31" s="341"/>
      <c r="J31" s="341"/>
      <c r="K31" s="341"/>
      <c r="L31" s="341"/>
      <c r="M31" s="341"/>
      <c r="N31" s="341"/>
      <c r="O31" s="341"/>
      <c r="P31" s="341"/>
      <c r="Q31" s="342"/>
      <c r="R31" s="342"/>
      <c r="S31" s="342"/>
      <c r="T31" s="342"/>
      <c r="U31" s="342"/>
      <c r="V31" s="342"/>
      <c r="W31" s="342"/>
      <c r="X31" s="342"/>
      <c r="Y31" s="342"/>
      <c r="Z31" s="342"/>
      <c r="AA31" s="342"/>
      <c r="AB31" s="351"/>
      <c r="AC31" s="393"/>
      <c r="AD31" s="353"/>
      <c r="AE31" s="354"/>
    </row>
    <row r="32" spans="1:31" s="20" customFormat="1" ht="12" customHeight="1">
      <c r="A32" s="617"/>
      <c r="B32" s="632"/>
      <c r="C32" s="623"/>
      <c r="D32" s="626"/>
      <c r="E32" s="382"/>
      <c r="F32" s="343"/>
      <c r="G32" s="343"/>
      <c r="H32" s="366"/>
      <c r="I32" s="366"/>
      <c r="J32" s="366"/>
      <c r="K32" s="366"/>
      <c r="L32" s="366"/>
      <c r="M32" s="366"/>
      <c r="N32" s="366"/>
      <c r="O32" s="366"/>
      <c r="P32" s="366"/>
      <c r="Q32" s="343"/>
      <c r="R32" s="343"/>
      <c r="S32" s="343"/>
      <c r="T32" s="343"/>
      <c r="U32" s="343"/>
      <c r="V32" s="343"/>
      <c r="W32" s="343"/>
      <c r="X32" s="343"/>
      <c r="Y32" s="343"/>
      <c r="Z32" s="343"/>
      <c r="AA32" s="343"/>
      <c r="AB32" s="343"/>
      <c r="AC32" s="391"/>
      <c r="AD32" s="353"/>
      <c r="AE32" s="354"/>
    </row>
    <row r="33" spans="1:31" s="20" customFormat="1" ht="30" customHeight="1">
      <c r="A33" s="615" t="s">
        <v>4621</v>
      </c>
      <c r="B33" s="627" t="s">
        <v>4622</v>
      </c>
      <c r="C33" s="621"/>
      <c r="D33" s="624" t="str">
        <f t="shared" ref="D33" si="1">IFERROR(C33/$C$61,"")</f>
        <v/>
      </c>
      <c r="E33" s="382"/>
      <c r="F33" s="343"/>
      <c r="G33" s="349">
        <v>2.5000000000000001E-2</v>
      </c>
      <c r="H33" s="349">
        <v>2.5000000000000001E-2</v>
      </c>
      <c r="I33" s="349">
        <v>0.05</v>
      </c>
      <c r="J33" s="349">
        <v>0.05</v>
      </c>
      <c r="K33" s="349">
        <v>0.05</v>
      </c>
      <c r="L33" s="349">
        <v>0.05</v>
      </c>
      <c r="M33" s="349">
        <v>0.05</v>
      </c>
      <c r="N33" s="349">
        <v>0.05</v>
      </c>
      <c r="O33" s="349">
        <v>0.05</v>
      </c>
      <c r="P33" s="349">
        <v>7.4999999999999997E-2</v>
      </c>
      <c r="Q33" s="349">
        <v>7.4999999999999997E-2</v>
      </c>
      <c r="R33" s="349">
        <v>0.05</v>
      </c>
      <c r="S33" s="349">
        <v>0.05</v>
      </c>
      <c r="T33" s="349">
        <v>0.05</v>
      </c>
      <c r="U33" s="349">
        <v>7.4999999999999997E-2</v>
      </c>
      <c r="V33" s="349">
        <v>7.4999999999999997E-2</v>
      </c>
      <c r="W33" s="349">
        <v>2.5000000000000001E-2</v>
      </c>
      <c r="X33" s="349">
        <v>2.5000000000000001E-2</v>
      </c>
      <c r="Y33" s="349">
        <v>0.05</v>
      </c>
      <c r="Z33" s="349">
        <v>2.5000000000000001E-2</v>
      </c>
      <c r="AA33" s="349">
        <v>2.5000000000000001E-2</v>
      </c>
      <c r="AB33" s="343"/>
      <c r="AC33" s="391"/>
      <c r="AD33" s="352"/>
      <c r="AE33" s="10"/>
    </row>
    <row r="34" spans="1:31" s="20" customFormat="1" ht="30" customHeight="1">
      <c r="A34" s="616"/>
      <c r="B34" s="628"/>
      <c r="C34" s="622"/>
      <c r="D34" s="625"/>
      <c r="E34" s="382"/>
      <c r="F34" s="343"/>
      <c r="G34" s="341"/>
      <c r="H34" s="341"/>
      <c r="I34" s="341"/>
      <c r="J34" s="341"/>
      <c r="K34" s="341"/>
      <c r="L34" s="341"/>
      <c r="M34" s="341"/>
      <c r="N34" s="341"/>
      <c r="O34" s="341"/>
      <c r="P34" s="341"/>
      <c r="Q34" s="341"/>
      <c r="R34" s="341"/>
      <c r="S34" s="341"/>
      <c r="T34" s="341"/>
      <c r="U34" s="341"/>
      <c r="V34" s="341"/>
      <c r="W34" s="341"/>
      <c r="X34" s="341"/>
      <c r="Y34" s="341"/>
      <c r="Z34" s="341"/>
      <c r="AA34" s="341"/>
      <c r="AB34" s="343"/>
      <c r="AC34" s="391"/>
      <c r="AD34" s="353"/>
      <c r="AE34" s="354"/>
    </row>
    <row r="35" spans="1:31" s="20" customFormat="1" ht="12" customHeight="1">
      <c r="A35" s="617"/>
      <c r="B35" s="629"/>
      <c r="C35" s="623"/>
      <c r="D35" s="626"/>
      <c r="E35" s="382"/>
      <c r="F35" s="343"/>
      <c r="G35" s="366"/>
      <c r="H35" s="366"/>
      <c r="I35" s="366"/>
      <c r="J35" s="366"/>
      <c r="K35" s="366"/>
      <c r="L35" s="366"/>
      <c r="M35" s="366"/>
      <c r="N35" s="366"/>
      <c r="O35" s="366"/>
      <c r="P35" s="366"/>
      <c r="Q35" s="366"/>
      <c r="R35" s="366"/>
      <c r="S35" s="366"/>
      <c r="T35" s="366"/>
      <c r="U35" s="366"/>
      <c r="V35" s="366"/>
      <c r="W35" s="366"/>
      <c r="X35" s="366"/>
      <c r="Y35" s="366"/>
      <c r="Z35" s="366"/>
      <c r="AA35" s="366"/>
      <c r="AB35" s="343"/>
      <c r="AC35" s="391"/>
    </row>
    <row r="36" spans="1:31" s="20" customFormat="1" ht="30" customHeight="1">
      <c r="A36" s="615" t="s">
        <v>4623</v>
      </c>
      <c r="B36" s="618" t="s">
        <v>1816</v>
      </c>
      <c r="C36" s="621"/>
      <c r="D36" s="624" t="str">
        <f t="shared" ref="D36" si="2">IFERROR(C36/$C$61,"")</f>
        <v/>
      </c>
      <c r="E36" s="382"/>
      <c r="F36" s="343"/>
      <c r="G36" s="349">
        <v>2.5000000000000001E-2</v>
      </c>
      <c r="H36" s="349">
        <v>2.5000000000000001E-2</v>
      </c>
      <c r="I36" s="349">
        <v>2.5000000000000001E-2</v>
      </c>
      <c r="J36" s="349">
        <v>0.05</v>
      </c>
      <c r="K36" s="349">
        <v>0.05</v>
      </c>
      <c r="L36" s="349">
        <v>0.05</v>
      </c>
      <c r="M36" s="349">
        <v>0.05</v>
      </c>
      <c r="N36" s="349">
        <v>0.05</v>
      </c>
      <c r="O36" s="349">
        <v>0.05</v>
      </c>
      <c r="P36" s="349">
        <v>0.05</v>
      </c>
      <c r="Q36" s="349">
        <v>7.4999999999999997E-2</v>
      </c>
      <c r="R36" s="349">
        <v>7.4999999999999997E-2</v>
      </c>
      <c r="S36" s="349">
        <v>7.4999999999999997E-2</v>
      </c>
      <c r="T36" s="349">
        <v>7.4999999999999997E-2</v>
      </c>
      <c r="U36" s="349">
        <v>0.05</v>
      </c>
      <c r="V36" s="349">
        <v>0.05</v>
      </c>
      <c r="W36" s="349">
        <v>2.5000000000000001E-2</v>
      </c>
      <c r="X36" s="349">
        <v>2.5000000000000001E-2</v>
      </c>
      <c r="Y36" s="349">
        <v>2.5000000000000001E-2</v>
      </c>
      <c r="Z36" s="349">
        <v>2.5000000000000001E-2</v>
      </c>
      <c r="AA36" s="349">
        <v>2.5000000000000001E-2</v>
      </c>
      <c r="AB36" s="349">
        <v>2.5000000000000001E-2</v>
      </c>
      <c r="AC36" s="385">
        <v>2.5000000000000001E-2</v>
      </c>
      <c r="AD36" s="352"/>
      <c r="AE36" s="10"/>
    </row>
    <row r="37" spans="1:31" s="20" customFormat="1" ht="30" customHeight="1">
      <c r="A37" s="616"/>
      <c r="B37" s="619"/>
      <c r="C37" s="622"/>
      <c r="D37" s="625"/>
      <c r="E37" s="382"/>
      <c r="F37" s="343"/>
      <c r="G37" s="341"/>
      <c r="H37" s="341"/>
      <c r="I37" s="341"/>
      <c r="J37" s="341"/>
      <c r="K37" s="341"/>
      <c r="L37" s="341"/>
      <c r="M37" s="341"/>
      <c r="N37" s="341"/>
      <c r="O37" s="341"/>
      <c r="P37" s="341"/>
      <c r="Q37" s="341"/>
      <c r="R37" s="341"/>
      <c r="S37" s="341"/>
      <c r="T37" s="341"/>
      <c r="U37" s="341"/>
      <c r="V37" s="341"/>
      <c r="W37" s="341"/>
      <c r="X37" s="341"/>
      <c r="Y37" s="341"/>
      <c r="Z37" s="341"/>
      <c r="AA37" s="341"/>
      <c r="AB37" s="341"/>
      <c r="AC37" s="389"/>
      <c r="AD37" s="353"/>
      <c r="AE37" s="354"/>
    </row>
    <row r="38" spans="1:31" s="20" customFormat="1" ht="12" customHeight="1">
      <c r="A38" s="617"/>
      <c r="B38" s="620"/>
      <c r="C38" s="623"/>
      <c r="D38" s="626"/>
      <c r="E38" s="382"/>
      <c r="F38" s="343"/>
      <c r="G38" s="366"/>
      <c r="H38" s="366"/>
      <c r="I38" s="366"/>
      <c r="J38" s="366"/>
      <c r="K38" s="366"/>
      <c r="L38" s="366"/>
      <c r="M38" s="366"/>
      <c r="N38" s="366"/>
      <c r="O38" s="366"/>
      <c r="P38" s="366"/>
      <c r="Q38" s="366"/>
      <c r="R38" s="366"/>
      <c r="S38" s="366"/>
      <c r="T38" s="366"/>
      <c r="U38" s="366"/>
      <c r="V38" s="366"/>
      <c r="W38" s="366"/>
      <c r="X38" s="366"/>
      <c r="Y38" s="366"/>
      <c r="Z38" s="366"/>
      <c r="AA38" s="366"/>
      <c r="AB38" s="366"/>
      <c r="AC38" s="394"/>
    </row>
    <row r="39" spans="1:31" s="20" customFormat="1" ht="30" customHeight="1">
      <c r="A39" s="615" t="s">
        <v>4624</v>
      </c>
      <c r="B39" s="618" t="s">
        <v>4625</v>
      </c>
      <c r="C39" s="621"/>
      <c r="D39" s="624" t="str">
        <f t="shared" ref="D39" si="3">IFERROR(C39/$C$61,"")</f>
        <v/>
      </c>
      <c r="E39" s="382"/>
      <c r="F39" s="343"/>
      <c r="G39" s="349">
        <v>2.5000000000000001E-2</v>
      </c>
      <c r="H39" s="349">
        <v>2.5000000000000001E-2</v>
      </c>
      <c r="I39" s="349">
        <v>2.5000000000000001E-2</v>
      </c>
      <c r="J39" s="349">
        <v>2.5000000000000001E-2</v>
      </c>
      <c r="K39" s="349">
        <v>1.4999999999999999E-2</v>
      </c>
      <c r="L39" s="349">
        <v>2.5000000000000001E-2</v>
      </c>
      <c r="M39" s="349">
        <v>2.5000000000000001E-2</v>
      </c>
      <c r="N39" s="349">
        <v>2.5000000000000001E-2</v>
      </c>
      <c r="O39" s="349">
        <v>0.05</v>
      </c>
      <c r="P39" s="349">
        <v>0.1</v>
      </c>
      <c r="Q39" s="349">
        <v>0.1</v>
      </c>
      <c r="R39" s="349">
        <v>0.1</v>
      </c>
      <c r="S39" s="349">
        <v>0.1</v>
      </c>
      <c r="T39" s="349">
        <v>7.4999999999999997E-2</v>
      </c>
      <c r="U39" s="349">
        <v>7.4999999999999997E-2</v>
      </c>
      <c r="V39" s="349">
        <v>0.05</v>
      </c>
      <c r="W39" s="349">
        <v>2.5000000000000001E-2</v>
      </c>
      <c r="X39" s="349">
        <v>2.5000000000000001E-2</v>
      </c>
      <c r="Y39" s="349">
        <v>2.5000000000000001E-2</v>
      </c>
      <c r="Z39" s="349">
        <v>2.5000000000000001E-2</v>
      </c>
      <c r="AA39" s="349">
        <v>0.02</v>
      </c>
      <c r="AB39" s="349">
        <v>0.02</v>
      </c>
      <c r="AC39" s="385">
        <v>0.02</v>
      </c>
      <c r="AD39" s="352"/>
      <c r="AE39" s="10"/>
    </row>
    <row r="40" spans="1:31" s="20" customFormat="1" ht="30" customHeight="1">
      <c r="A40" s="616"/>
      <c r="B40" s="619"/>
      <c r="C40" s="622"/>
      <c r="D40" s="625"/>
      <c r="E40" s="382"/>
      <c r="F40" s="343"/>
      <c r="G40" s="341"/>
      <c r="H40" s="341"/>
      <c r="I40" s="341"/>
      <c r="J40" s="341"/>
      <c r="K40" s="341"/>
      <c r="L40" s="341"/>
      <c r="M40" s="341"/>
      <c r="N40" s="341"/>
      <c r="O40" s="341"/>
      <c r="P40" s="341"/>
      <c r="Q40" s="341"/>
      <c r="R40" s="341"/>
      <c r="S40" s="341"/>
      <c r="T40" s="341"/>
      <c r="U40" s="341"/>
      <c r="V40" s="341"/>
      <c r="W40" s="341"/>
      <c r="X40" s="341"/>
      <c r="Y40" s="341"/>
      <c r="Z40" s="341"/>
      <c r="AA40" s="341"/>
      <c r="AB40" s="341"/>
      <c r="AC40" s="389"/>
      <c r="AD40" s="353"/>
      <c r="AE40" s="354"/>
    </row>
    <row r="41" spans="1:31" s="20" customFormat="1" ht="12" customHeight="1">
      <c r="A41" s="617"/>
      <c r="B41" s="620"/>
      <c r="C41" s="623"/>
      <c r="D41" s="626"/>
      <c r="E41" s="382"/>
      <c r="F41" s="343"/>
      <c r="G41" s="366"/>
      <c r="H41" s="366"/>
      <c r="I41" s="366"/>
      <c r="J41" s="366"/>
      <c r="K41" s="366"/>
      <c r="L41" s="366"/>
      <c r="M41" s="366"/>
      <c r="N41" s="366"/>
      <c r="O41" s="366"/>
      <c r="P41" s="366"/>
      <c r="Q41" s="366"/>
      <c r="R41" s="366"/>
      <c r="S41" s="366"/>
      <c r="T41" s="366"/>
      <c r="U41" s="366"/>
      <c r="V41" s="366"/>
      <c r="W41" s="366"/>
      <c r="X41" s="366"/>
      <c r="Y41" s="366"/>
      <c r="Z41" s="366"/>
      <c r="AA41" s="366"/>
      <c r="AB41" s="366"/>
      <c r="AC41" s="394"/>
    </row>
    <row r="42" spans="1:31" s="20" customFormat="1" ht="30" customHeight="1">
      <c r="A42" s="615" t="s">
        <v>4626</v>
      </c>
      <c r="B42" s="618" t="s">
        <v>4627</v>
      </c>
      <c r="C42" s="621"/>
      <c r="D42" s="624" t="str">
        <f t="shared" ref="D42" si="4">IFERROR(C42/$C$61,"")</f>
        <v/>
      </c>
      <c r="E42" s="382"/>
      <c r="F42" s="343"/>
      <c r="G42" s="343"/>
      <c r="H42" s="343"/>
      <c r="I42" s="343"/>
      <c r="J42" s="343"/>
      <c r="K42" s="343"/>
      <c r="L42" s="343"/>
      <c r="M42" s="349">
        <v>0.05</v>
      </c>
      <c r="N42" s="349">
        <v>0.05</v>
      </c>
      <c r="O42" s="349">
        <v>0.05</v>
      </c>
      <c r="P42" s="349">
        <v>0.1</v>
      </c>
      <c r="Q42" s="349">
        <v>0.1</v>
      </c>
      <c r="R42" s="349">
        <v>0.1</v>
      </c>
      <c r="S42" s="349">
        <v>0.1</v>
      </c>
      <c r="T42" s="349">
        <v>7.4999999999999997E-2</v>
      </c>
      <c r="U42" s="349">
        <v>7.4999999999999997E-2</v>
      </c>
      <c r="V42" s="349">
        <v>7.4999999999999997E-2</v>
      </c>
      <c r="W42" s="349">
        <v>0.05</v>
      </c>
      <c r="X42" s="349">
        <v>0.05</v>
      </c>
      <c r="Y42" s="349">
        <v>2.5000000000000001E-2</v>
      </c>
      <c r="Z42" s="349">
        <v>2.5000000000000001E-2</v>
      </c>
      <c r="AA42" s="349">
        <v>2.5000000000000001E-2</v>
      </c>
      <c r="AB42" s="349">
        <v>2.5000000000000001E-2</v>
      </c>
      <c r="AC42" s="385">
        <v>2.5000000000000001E-2</v>
      </c>
      <c r="AD42" s="352"/>
      <c r="AE42" s="10"/>
    </row>
    <row r="43" spans="1:31" s="20" customFormat="1" ht="30" customHeight="1">
      <c r="A43" s="616"/>
      <c r="B43" s="619"/>
      <c r="C43" s="622"/>
      <c r="D43" s="625"/>
      <c r="E43" s="382"/>
      <c r="F43" s="343"/>
      <c r="G43" s="343"/>
      <c r="H43" s="343"/>
      <c r="I43" s="343"/>
      <c r="J43" s="343"/>
      <c r="K43" s="343"/>
      <c r="L43" s="343"/>
      <c r="M43" s="341"/>
      <c r="N43" s="341"/>
      <c r="O43" s="341"/>
      <c r="P43" s="341"/>
      <c r="Q43" s="341"/>
      <c r="R43" s="341"/>
      <c r="S43" s="341"/>
      <c r="T43" s="341"/>
      <c r="U43" s="341"/>
      <c r="V43" s="341"/>
      <c r="W43" s="341"/>
      <c r="X43" s="341"/>
      <c r="Y43" s="341"/>
      <c r="Z43" s="341"/>
      <c r="AA43" s="341"/>
      <c r="AB43" s="341"/>
      <c r="AC43" s="389"/>
      <c r="AD43" s="353"/>
      <c r="AE43" s="354"/>
    </row>
    <row r="44" spans="1:31" s="20" customFormat="1" ht="12" customHeight="1">
      <c r="A44" s="617"/>
      <c r="B44" s="620"/>
      <c r="C44" s="623"/>
      <c r="D44" s="626"/>
      <c r="E44" s="381"/>
      <c r="F44" s="342"/>
      <c r="G44" s="342"/>
      <c r="H44" s="342"/>
      <c r="I44" s="342"/>
      <c r="J44" s="342"/>
      <c r="K44" s="342"/>
      <c r="L44" s="342"/>
      <c r="M44" s="365"/>
      <c r="N44" s="365"/>
      <c r="O44" s="365"/>
      <c r="P44" s="365"/>
      <c r="Q44" s="365"/>
      <c r="R44" s="365"/>
      <c r="S44" s="365"/>
      <c r="T44" s="365"/>
      <c r="U44" s="365"/>
      <c r="V44" s="365"/>
      <c r="W44" s="365"/>
      <c r="X44" s="365"/>
      <c r="Y44" s="365"/>
      <c r="Z44" s="365"/>
      <c r="AA44" s="365"/>
      <c r="AB44" s="365"/>
      <c r="AC44" s="392"/>
    </row>
    <row r="45" spans="1:31" s="20" customFormat="1" ht="30" customHeight="1">
      <c r="A45" s="615" t="s">
        <v>4628</v>
      </c>
      <c r="B45" s="618" t="s">
        <v>4629</v>
      </c>
      <c r="C45" s="621"/>
      <c r="D45" s="624" t="str">
        <f t="shared" ref="D45" si="5">IFERROR(C45/$C$61,"")</f>
        <v/>
      </c>
      <c r="E45" s="381"/>
      <c r="F45" s="342"/>
      <c r="G45" s="351"/>
      <c r="H45" s="349">
        <v>2.5000000000000001E-2</v>
      </c>
      <c r="I45" s="349">
        <v>2.5000000000000001E-2</v>
      </c>
      <c r="J45" s="349">
        <v>2.5000000000000001E-2</v>
      </c>
      <c r="K45" s="349">
        <v>2.5000000000000001E-2</v>
      </c>
      <c r="L45" s="349">
        <v>2.5000000000000001E-2</v>
      </c>
      <c r="M45" s="349">
        <v>2.5000000000000001E-2</v>
      </c>
      <c r="N45" s="349">
        <v>2.5000000000000001E-2</v>
      </c>
      <c r="O45" s="349">
        <v>0.05</v>
      </c>
      <c r="P45" s="349">
        <v>0.05</v>
      </c>
      <c r="Q45" s="349">
        <v>0.1</v>
      </c>
      <c r="R45" s="349">
        <v>0.1</v>
      </c>
      <c r="S45" s="349">
        <v>0.1</v>
      </c>
      <c r="T45" s="349">
        <v>0.1</v>
      </c>
      <c r="U45" s="349">
        <v>7.4999999999999997E-2</v>
      </c>
      <c r="V45" s="349">
        <v>7.4999999999999997E-2</v>
      </c>
      <c r="W45" s="349">
        <v>2.5000000000000001E-2</v>
      </c>
      <c r="X45" s="349">
        <v>2.5000000000000001E-2</v>
      </c>
      <c r="Y45" s="349">
        <v>2.5000000000000001E-2</v>
      </c>
      <c r="Z45" s="349">
        <v>2.5000000000000001E-2</v>
      </c>
      <c r="AA45" s="349">
        <v>2.5000000000000001E-2</v>
      </c>
      <c r="AB45" s="349">
        <v>2.5000000000000001E-2</v>
      </c>
      <c r="AC45" s="385">
        <v>2.5000000000000001E-2</v>
      </c>
      <c r="AD45" s="352"/>
      <c r="AE45" s="10"/>
    </row>
    <row r="46" spans="1:31" s="20" customFormat="1" ht="30" customHeight="1">
      <c r="A46" s="616"/>
      <c r="B46" s="619"/>
      <c r="C46" s="622"/>
      <c r="D46" s="625"/>
      <c r="E46" s="381"/>
      <c r="F46" s="342"/>
      <c r="G46" s="351"/>
      <c r="H46" s="341"/>
      <c r="I46" s="341"/>
      <c r="J46" s="341"/>
      <c r="K46" s="341"/>
      <c r="L46" s="341"/>
      <c r="M46" s="341"/>
      <c r="N46" s="341"/>
      <c r="O46" s="341"/>
      <c r="P46" s="341"/>
      <c r="Q46" s="341"/>
      <c r="R46" s="341"/>
      <c r="S46" s="341"/>
      <c r="T46" s="341"/>
      <c r="U46" s="341"/>
      <c r="V46" s="341"/>
      <c r="W46" s="341"/>
      <c r="X46" s="341"/>
      <c r="Y46" s="341"/>
      <c r="Z46" s="341"/>
      <c r="AA46" s="341"/>
      <c r="AB46" s="341"/>
      <c r="AC46" s="389"/>
      <c r="AD46" s="353"/>
      <c r="AE46" s="354"/>
    </row>
    <row r="47" spans="1:31" s="20" customFormat="1" ht="12" customHeight="1">
      <c r="A47" s="617"/>
      <c r="B47" s="620"/>
      <c r="C47" s="623"/>
      <c r="D47" s="626"/>
      <c r="E47" s="381"/>
      <c r="F47" s="342"/>
      <c r="G47" s="342"/>
      <c r="H47" s="365"/>
      <c r="I47" s="365"/>
      <c r="J47" s="365"/>
      <c r="K47" s="365"/>
      <c r="L47" s="365"/>
      <c r="M47" s="365"/>
      <c r="N47" s="365"/>
      <c r="O47" s="365"/>
      <c r="P47" s="365"/>
      <c r="Q47" s="365"/>
      <c r="R47" s="365"/>
      <c r="S47" s="365"/>
      <c r="T47" s="365"/>
      <c r="U47" s="365"/>
      <c r="V47" s="365"/>
      <c r="W47" s="365"/>
      <c r="X47" s="365"/>
      <c r="Y47" s="365"/>
      <c r="Z47" s="365"/>
      <c r="AA47" s="365"/>
      <c r="AB47" s="365"/>
      <c r="AC47" s="392"/>
    </row>
    <row r="48" spans="1:31" s="20" customFormat="1" ht="30" customHeight="1">
      <c r="A48" s="615" t="s">
        <v>4630</v>
      </c>
      <c r="B48" s="627" t="s">
        <v>393</v>
      </c>
      <c r="C48" s="621"/>
      <c r="D48" s="624" t="str">
        <f t="shared" ref="D48" si="6">IFERROR(C48/$C$61,"")</f>
        <v/>
      </c>
      <c r="E48" s="381"/>
      <c r="F48" s="342"/>
      <c r="G48" s="342"/>
      <c r="H48" s="342"/>
      <c r="I48" s="342"/>
      <c r="J48" s="342"/>
      <c r="K48" s="342"/>
      <c r="L48" s="343"/>
      <c r="M48" s="343"/>
      <c r="N48" s="343"/>
      <c r="O48" s="342"/>
      <c r="P48" s="342"/>
      <c r="Q48" s="342"/>
      <c r="R48" s="342"/>
      <c r="S48" s="342"/>
      <c r="T48" s="342"/>
      <c r="U48" s="342"/>
      <c r="V48" s="342"/>
      <c r="W48" s="351"/>
      <c r="X48" s="351"/>
      <c r="Y48" s="351"/>
      <c r="Z48" s="349">
        <v>0.25</v>
      </c>
      <c r="AA48" s="349">
        <v>0.25</v>
      </c>
      <c r="AB48" s="349">
        <v>0.25</v>
      </c>
      <c r="AC48" s="385">
        <v>0.25</v>
      </c>
      <c r="AD48" s="352"/>
      <c r="AE48" s="10"/>
    </row>
    <row r="49" spans="1:31" s="20" customFormat="1" ht="30" customHeight="1">
      <c r="A49" s="616"/>
      <c r="B49" s="628"/>
      <c r="C49" s="622"/>
      <c r="D49" s="625"/>
      <c r="E49" s="381"/>
      <c r="F49" s="342"/>
      <c r="G49" s="342"/>
      <c r="H49" s="342"/>
      <c r="I49" s="342"/>
      <c r="J49" s="342"/>
      <c r="K49" s="342"/>
      <c r="L49" s="343"/>
      <c r="M49" s="343"/>
      <c r="N49" s="343"/>
      <c r="O49" s="342"/>
      <c r="P49" s="342"/>
      <c r="Q49" s="342"/>
      <c r="R49" s="342"/>
      <c r="S49" s="342"/>
      <c r="T49" s="342"/>
      <c r="U49" s="342"/>
      <c r="V49" s="342"/>
      <c r="W49" s="351"/>
      <c r="X49" s="351"/>
      <c r="Y49" s="351"/>
      <c r="Z49" s="341"/>
      <c r="AA49" s="341"/>
      <c r="AB49" s="341"/>
      <c r="AC49" s="389"/>
      <c r="AD49" s="353"/>
      <c r="AE49" s="354"/>
    </row>
    <row r="50" spans="1:31" s="20" customFormat="1" ht="12" customHeight="1">
      <c r="A50" s="617"/>
      <c r="B50" s="629"/>
      <c r="C50" s="623"/>
      <c r="D50" s="626"/>
      <c r="E50" s="381"/>
      <c r="F50" s="342"/>
      <c r="G50" s="342"/>
      <c r="H50" s="342"/>
      <c r="I50" s="342"/>
      <c r="J50" s="342"/>
      <c r="K50" s="342"/>
      <c r="L50" s="342"/>
      <c r="M50" s="342"/>
      <c r="N50" s="342"/>
      <c r="O50" s="342"/>
      <c r="P50" s="342"/>
      <c r="Q50" s="342"/>
      <c r="R50" s="342"/>
      <c r="S50" s="342"/>
      <c r="T50" s="342"/>
      <c r="U50" s="342"/>
      <c r="V50" s="342"/>
      <c r="W50" s="342"/>
      <c r="X50" s="342"/>
      <c r="Y50" s="342"/>
      <c r="Z50" s="365"/>
      <c r="AA50" s="365"/>
      <c r="AB50" s="365"/>
      <c r="AC50" s="392"/>
      <c r="AD50" s="352"/>
      <c r="AE50" s="10"/>
    </row>
    <row r="51" spans="1:31" s="20" customFormat="1" ht="30" customHeight="1">
      <c r="A51" s="615" t="s">
        <v>4631</v>
      </c>
      <c r="B51" s="627" t="s">
        <v>2512</v>
      </c>
      <c r="C51" s="621"/>
      <c r="D51" s="624" t="str">
        <f t="shared" ref="D51" si="7">IFERROR(C51/$C$61,"")</f>
        <v/>
      </c>
      <c r="E51" s="381"/>
      <c r="F51" s="342"/>
      <c r="G51" s="342"/>
      <c r="H51" s="342"/>
      <c r="I51" s="349">
        <v>0.05</v>
      </c>
      <c r="J51" s="349">
        <v>0.05</v>
      </c>
      <c r="K51" s="349">
        <v>0.02</v>
      </c>
      <c r="L51" s="349">
        <v>0.02</v>
      </c>
      <c r="M51" s="349">
        <v>0.02</v>
      </c>
      <c r="N51" s="349">
        <v>0.02</v>
      </c>
      <c r="O51" s="349">
        <v>0.02</v>
      </c>
      <c r="P51" s="349">
        <v>0.1</v>
      </c>
      <c r="Q51" s="349">
        <v>0.1</v>
      </c>
      <c r="R51" s="342"/>
      <c r="S51" s="342"/>
      <c r="T51" s="342"/>
      <c r="U51" s="342"/>
      <c r="V51" s="342"/>
      <c r="W51" s="349">
        <v>0.1</v>
      </c>
      <c r="X51" s="349">
        <v>0.1</v>
      </c>
      <c r="Y51" s="349">
        <v>0.1</v>
      </c>
      <c r="Z51" s="349">
        <v>0.1</v>
      </c>
      <c r="AA51" s="349">
        <v>0.1</v>
      </c>
      <c r="AB51" s="349">
        <v>0.05</v>
      </c>
      <c r="AC51" s="385">
        <v>0.05</v>
      </c>
      <c r="AD51" s="352"/>
      <c r="AE51" s="10"/>
    </row>
    <row r="52" spans="1:31" s="20" customFormat="1" ht="30" customHeight="1">
      <c r="A52" s="616"/>
      <c r="B52" s="628"/>
      <c r="C52" s="622"/>
      <c r="D52" s="625"/>
      <c r="E52" s="381"/>
      <c r="F52" s="342"/>
      <c r="G52" s="342"/>
      <c r="H52" s="342"/>
      <c r="I52" s="341"/>
      <c r="J52" s="341"/>
      <c r="K52" s="341"/>
      <c r="L52" s="341"/>
      <c r="M52" s="341"/>
      <c r="N52" s="341"/>
      <c r="O52" s="341"/>
      <c r="P52" s="341"/>
      <c r="Q52" s="341"/>
      <c r="R52" s="342"/>
      <c r="S52" s="342"/>
      <c r="T52" s="342"/>
      <c r="U52" s="342"/>
      <c r="V52" s="342"/>
      <c r="W52" s="341"/>
      <c r="X52" s="341"/>
      <c r="Y52" s="341"/>
      <c r="Z52" s="341"/>
      <c r="AA52" s="341"/>
      <c r="AB52" s="341"/>
      <c r="AC52" s="389"/>
      <c r="AD52" s="353"/>
      <c r="AE52" s="354"/>
    </row>
    <row r="53" spans="1:31" s="20" customFormat="1" ht="12" customHeight="1">
      <c r="A53" s="617"/>
      <c r="B53" s="629"/>
      <c r="C53" s="623"/>
      <c r="D53" s="626"/>
      <c r="E53" s="382"/>
      <c r="F53" s="343"/>
      <c r="G53" s="343"/>
      <c r="H53" s="343"/>
      <c r="I53" s="366"/>
      <c r="J53" s="366"/>
      <c r="K53" s="366"/>
      <c r="L53" s="366"/>
      <c r="M53" s="366"/>
      <c r="N53" s="366"/>
      <c r="O53" s="366"/>
      <c r="P53" s="366"/>
      <c r="Q53" s="366"/>
      <c r="R53" s="343"/>
      <c r="S53" s="343"/>
      <c r="T53" s="343"/>
      <c r="U53" s="343"/>
      <c r="V53" s="343"/>
      <c r="W53" s="366"/>
      <c r="X53" s="366"/>
      <c r="Y53" s="366"/>
      <c r="Z53" s="366"/>
      <c r="AA53" s="366"/>
      <c r="AB53" s="366"/>
      <c r="AC53" s="394"/>
    </row>
    <row r="54" spans="1:31" s="20" customFormat="1" ht="30" customHeight="1">
      <c r="A54" s="615" t="s">
        <v>4632</v>
      </c>
      <c r="B54" s="618" t="s">
        <v>1048</v>
      </c>
      <c r="C54" s="621"/>
      <c r="D54" s="624" t="str">
        <f t="shared" ref="D54" si="8">IFERROR(C54/$C$61,"")</f>
        <v/>
      </c>
      <c r="E54" s="382"/>
      <c r="F54" s="343"/>
      <c r="G54" s="343"/>
      <c r="H54" s="343"/>
      <c r="I54" s="343"/>
      <c r="J54" s="343"/>
      <c r="K54" s="343"/>
      <c r="L54" s="343"/>
      <c r="M54" s="343"/>
      <c r="N54" s="343"/>
      <c r="O54" s="343"/>
      <c r="P54" s="343"/>
      <c r="Q54" s="343"/>
      <c r="R54" s="343"/>
      <c r="S54" s="343"/>
      <c r="T54" s="343"/>
      <c r="U54" s="343"/>
      <c r="V54" s="343"/>
      <c r="W54" s="349">
        <v>0.25</v>
      </c>
      <c r="X54" s="349">
        <v>0.25</v>
      </c>
      <c r="Y54" s="349">
        <v>0.2</v>
      </c>
      <c r="Z54" s="349">
        <v>0.1</v>
      </c>
      <c r="AA54" s="349">
        <v>0.1</v>
      </c>
      <c r="AB54" s="349">
        <v>0.05</v>
      </c>
      <c r="AC54" s="385">
        <v>0.05</v>
      </c>
      <c r="AD54" s="352"/>
      <c r="AE54" s="10"/>
    </row>
    <row r="55" spans="1:31" s="20" customFormat="1" ht="30" customHeight="1">
      <c r="A55" s="616"/>
      <c r="B55" s="619"/>
      <c r="C55" s="622"/>
      <c r="D55" s="625"/>
      <c r="E55" s="382"/>
      <c r="F55" s="343"/>
      <c r="G55" s="343"/>
      <c r="H55" s="343"/>
      <c r="I55" s="343"/>
      <c r="J55" s="343"/>
      <c r="K55" s="343"/>
      <c r="L55" s="343"/>
      <c r="M55" s="343"/>
      <c r="N55" s="343"/>
      <c r="O55" s="343"/>
      <c r="P55" s="343"/>
      <c r="Q55" s="343"/>
      <c r="R55" s="343"/>
      <c r="S55" s="343"/>
      <c r="T55" s="343"/>
      <c r="U55" s="343"/>
      <c r="V55" s="343"/>
      <c r="W55" s="341"/>
      <c r="X55" s="341"/>
      <c r="Y55" s="341"/>
      <c r="Z55" s="341"/>
      <c r="AA55" s="341"/>
      <c r="AB55" s="341"/>
      <c r="AC55" s="389"/>
      <c r="AD55" s="353"/>
      <c r="AE55" s="354"/>
    </row>
    <row r="56" spans="1:31" s="20" customFormat="1" ht="12" customHeight="1">
      <c r="A56" s="617"/>
      <c r="B56" s="620"/>
      <c r="C56" s="623"/>
      <c r="D56" s="626"/>
      <c r="E56" s="382"/>
      <c r="F56" s="343"/>
      <c r="G56" s="343"/>
      <c r="H56" s="343"/>
      <c r="I56" s="343"/>
      <c r="J56" s="343"/>
      <c r="K56" s="343"/>
      <c r="L56" s="343"/>
      <c r="M56" s="343"/>
      <c r="N56" s="343"/>
      <c r="O56" s="343"/>
      <c r="P56" s="343"/>
      <c r="Q56" s="343"/>
      <c r="R56" s="343"/>
      <c r="S56" s="343"/>
      <c r="T56" s="343"/>
      <c r="U56" s="343"/>
      <c r="V56" s="343"/>
      <c r="W56" s="366"/>
      <c r="X56" s="366"/>
      <c r="Y56" s="366"/>
      <c r="Z56" s="366"/>
      <c r="AA56" s="366"/>
      <c r="AB56" s="366"/>
      <c r="AC56" s="394"/>
    </row>
    <row r="57" spans="1:31" s="20" customFormat="1" ht="30" customHeight="1">
      <c r="A57" s="615" t="s">
        <v>4633</v>
      </c>
      <c r="B57" s="618" t="s">
        <v>279</v>
      </c>
      <c r="C57" s="621"/>
      <c r="D57" s="624" t="str">
        <f t="shared" ref="D57" si="9">IFERROR(C57/$C$61,"")</f>
        <v/>
      </c>
      <c r="E57" s="382"/>
      <c r="F57" s="343"/>
      <c r="G57" s="343"/>
      <c r="H57" s="343"/>
      <c r="I57" s="343"/>
      <c r="J57" s="343"/>
      <c r="K57" s="343"/>
      <c r="L57" s="343"/>
      <c r="M57" s="343"/>
      <c r="N57" s="343"/>
      <c r="O57" s="343"/>
      <c r="P57" s="343"/>
      <c r="Q57" s="343"/>
      <c r="R57" s="343"/>
      <c r="S57" s="343"/>
      <c r="T57" s="343"/>
      <c r="U57" s="343"/>
      <c r="V57" s="343"/>
      <c r="W57" s="343"/>
      <c r="X57" s="343"/>
      <c r="Y57" s="351"/>
      <c r="Z57" s="351"/>
      <c r="AA57" s="351"/>
      <c r="AB57" s="349">
        <v>0.5</v>
      </c>
      <c r="AC57" s="385">
        <v>0.5</v>
      </c>
      <c r="AD57" s="352"/>
      <c r="AE57" s="10"/>
    </row>
    <row r="58" spans="1:31" s="20" customFormat="1" ht="30" customHeight="1">
      <c r="A58" s="616"/>
      <c r="B58" s="619"/>
      <c r="C58" s="622"/>
      <c r="D58" s="625"/>
      <c r="E58" s="382"/>
      <c r="F58" s="343"/>
      <c r="G58" s="343"/>
      <c r="H58" s="343"/>
      <c r="I58" s="343"/>
      <c r="J58" s="343"/>
      <c r="K58" s="343"/>
      <c r="L58" s="343"/>
      <c r="M58" s="343"/>
      <c r="N58" s="343"/>
      <c r="O58" s="343"/>
      <c r="P58" s="343"/>
      <c r="Q58" s="343"/>
      <c r="R58" s="343"/>
      <c r="S58" s="343"/>
      <c r="T58" s="343"/>
      <c r="U58" s="343"/>
      <c r="V58" s="343"/>
      <c r="W58" s="343"/>
      <c r="X58" s="343"/>
      <c r="Y58" s="351"/>
      <c r="Z58" s="351"/>
      <c r="AA58" s="351"/>
      <c r="AB58" s="341"/>
      <c r="AC58" s="389"/>
      <c r="AD58" s="353"/>
      <c r="AE58" s="354"/>
    </row>
    <row r="59" spans="1:31" s="20" customFormat="1" ht="12" customHeight="1">
      <c r="A59" s="617"/>
      <c r="B59" s="620"/>
      <c r="C59" s="623"/>
      <c r="D59" s="626"/>
      <c r="E59" s="382"/>
      <c r="F59" s="343"/>
      <c r="G59" s="343"/>
      <c r="H59" s="343"/>
      <c r="I59" s="343"/>
      <c r="J59" s="343"/>
      <c r="K59" s="343"/>
      <c r="L59" s="343"/>
      <c r="M59" s="343"/>
      <c r="N59" s="343"/>
      <c r="O59" s="343"/>
      <c r="P59" s="343"/>
      <c r="Q59" s="343"/>
      <c r="R59" s="343"/>
      <c r="S59" s="343"/>
      <c r="T59" s="343"/>
      <c r="U59" s="343"/>
      <c r="V59" s="343"/>
      <c r="W59" s="343"/>
      <c r="X59" s="343"/>
      <c r="Y59" s="343"/>
      <c r="Z59" s="343"/>
      <c r="AA59" s="343"/>
      <c r="AB59" s="366"/>
      <c r="AC59" s="394"/>
    </row>
    <row r="60" spans="1:31" s="20" customFormat="1" ht="15.75" customHeight="1" thickBot="1">
      <c r="A60" s="395"/>
      <c r="B60" s="396"/>
      <c r="C60" s="397"/>
      <c r="D60" s="398"/>
      <c r="E60" s="399"/>
      <c r="F60" s="400"/>
      <c r="G60" s="400"/>
      <c r="H60" s="400"/>
      <c r="I60" s="400"/>
      <c r="J60" s="400"/>
      <c r="K60" s="400"/>
      <c r="L60" s="400"/>
      <c r="M60" s="400"/>
      <c r="N60" s="400"/>
      <c r="O60" s="400"/>
      <c r="P60" s="400"/>
      <c r="Q60" s="400"/>
      <c r="R60" s="400"/>
      <c r="S60" s="400"/>
      <c r="T60" s="400"/>
      <c r="U60" s="400"/>
      <c r="V60" s="400"/>
      <c r="W60" s="400"/>
      <c r="X60" s="400"/>
      <c r="Y60" s="400"/>
      <c r="Z60" s="400"/>
      <c r="AA60" s="400"/>
      <c r="AB60" s="400"/>
      <c r="AC60" s="401"/>
    </row>
    <row r="61" spans="1:31" s="367" customFormat="1" ht="30" customHeight="1">
      <c r="A61" s="605" t="s">
        <v>4634</v>
      </c>
      <c r="B61" s="606"/>
      <c r="C61" s="609"/>
      <c r="D61" s="612"/>
      <c r="E61" s="373"/>
      <c r="F61" s="368"/>
      <c r="G61" s="368"/>
      <c r="H61" s="368"/>
      <c r="I61" s="368"/>
      <c r="J61" s="368"/>
      <c r="K61" s="368"/>
      <c r="L61" s="368"/>
      <c r="M61" s="368"/>
      <c r="N61" s="368"/>
      <c r="O61" s="368"/>
      <c r="P61" s="368"/>
      <c r="Q61" s="368"/>
      <c r="R61" s="368"/>
      <c r="S61" s="368"/>
      <c r="T61" s="368"/>
      <c r="U61" s="368"/>
      <c r="V61" s="368"/>
      <c r="W61" s="368"/>
      <c r="X61" s="368"/>
      <c r="Y61" s="368"/>
      <c r="Z61" s="368"/>
      <c r="AA61" s="368"/>
      <c r="AB61" s="368"/>
      <c r="AC61" s="369"/>
    </row>
    <row r="62" spans="1:31" s="20" customFormat="1" ht="30" customHeight="1" thickBot="1">
      <c r="A62" s="607"/>
      <c r="B62" s="608"/>
      <c r="C62" s="610"/>
      <c r="D62" s="613"/>
      <c r="E62" s="372"/>
      <c r="F62" s="370"/>
      <c r="G62" s="370"/>
      <c r="H62" s="370"/>
      <c r="I62" s="370"/>
      <c r="J62" s="370"/>
      <c r="K62" s="370"/>
      <c r="L62" s="370"/>
      <c r="M62" s="370"/>
      <c r="N62" s="370"/>
      <c r="O62" s="370"/>
      <c r="P62" s="370"/>
      <c r="Q62" s="370"/>
      <c r="R62" s="370"/>
      <c r="S62" s="370"/>
      <c r="T62" s="370"/>
      <c r="U62" s="370"/>
      <c r="V62" s="370"/>
      <c r="W62" s="370"/>
      <c r="X62" s="370"/>
      <c r="Y62" s="370"/>
      <c r="Z62" s="370"/>
      <c r="AA62" s="370"/>
      <c r="AB62" s="370"/>
      <c r="AC62" s="374"/>
    </row>
    <row r="63" spans="1:31" s="367" customFormat="1" ht="30" customHeight="1">
      <c r="A63" s="605" t="s">
        <v>4635</v>
      </c>
      <c r="B63" s="606"/>
      <c r="C63" s="610"/>
      <c r="D63" s="613"/>
      <c r="E63" s="373"/>
      <c r="F63" s="368"/>
      <c r="G63" s="368"/>
      <c r="H63" s="368"/>
      <c r="I63" s="368"/>
      <c r="J63" s="368"/>
      <c r="K63" s="368"/>
      <c r="L63" s="368"/>
      <c r="M63" s="368"/>
      <c r="N63" s="368"/>
      <c r="O63" s="368"/>
      <c r="P63" s="368"/>
      <c r="Q63" s="368"/>
      <c r="R63" s="368"/>
      <c r="S63" s="368"/>
      <c r="T63" s="368"/>
      <c r="U63" s="368"/>
      <c r="V63" s="368"/>
      <c r="W63" s="368"/>
      <c r="X63" s="368"/>
      <c r="Y63" s="368"/>
      <c r="Z63" s="368"/>
      <c r="AA63" s="368"/>
      <c r="AB63" s="368"/>
      <c r="AC63" s="369"/>
      <c r="AD63" s="371"/>
    </row>
    <row r="64" spans="1:31" s="20" customFormat="1" ht="30" customHeight="1" thickBot="1">
      <c r="A64" s="607"/>
      <c r="B64" s="608"/>
      <c r="C64" s="611"/>
      <c r="D64" s="614"/>
      <c r="E64" s="372"/>
      <c r="F64" s="370"/>
      <c r="G64" s="370"/>
      <c r="H64" s="370"/>
      <c r="I64" s="370"/>
      <c r="J64" s="370"/>
      <c r="K64" s="370"/>
      <c r="L64" s="370"/>
      <c r="M64" s="370"/>
      <c r="N64" s="370"/>
      <c r="O64" s="370"/>
      <c r="P64" s="370"/>
      <c r="Q64" s="370"/>
      <c r="R64" s="370"/>
      <c r="S64" s="370"/>
      <c r="T64" s="370"/>
      <c r="U64" s="370"/>
      <c r="V64" s="370"/>
      <c r="W64" s="370"/>
      <c r="X64" s="370"/>
      <c r="Y64" s="370"/>
      <c r="Z64" s="370"/>
      <c r="AA64" s="370"/>
      <c r="AB64" s="370"/>
      <c r="AC64" s="374"/>
    </row>
    <row r="66" spans="29:29">
      <c r="AC66" s="402"/>
    </row>
    <row r="67" spans="29:29">
      <c r="AC67" s="402"/>
    </row>
    <row r="68" spans="29:29">
      <c r="AC68" s="402"/>
    </row>
    <row r="69" spans="29:29">
      <c r="AC69" s="402"/>
    </row>
    <row r="70" spans="29:29">
      <c r="AC70" s="402"/>
    </row>
    <row r="71" spans="29:29">
      <c r="AC71" s="402"/>
    </row>
    <row r="72" spans="29:29">
      <c r="AC72" s="402"/>
    </row>
    <row r="73" spans="29:29">
      <c r="AC73" s="402"/>
    </row>
    <row r="74" spans="29:29">
      <c r="AC74" s="402"/>
    </row>
    <row r="75" spans="29:29">
      <c r="AC75" s="402"/>
    </row>
    <row r="76" spans="29:29">
      <c r="AC76" s="402"/>
    </row>
    <row r="77" spans="29:29">
      <c r="AC77" s="402"/>
    </row>
    <row r="78" spans="29:29">
      <c r="AC78" s="402"/>
    </row>
    <row r="79" spans="29:29">
      <c r="AC79" s="402"/>
    </row>
    <row r="80" spans="29:29">
      <c r="AC80" s="402"/>
    </row>
    <row r="81" spans="29:29">
      <c r="AC81" s="402"/>
    </row>
    <row r="82" spans="29:29">
      <c r="AC82" s="402"/>
    </row>
    <row r="83" spans="29:29">
      <c r="AC83" s="402"/>
    </row>
    <row r="84" spans="29:29">
      <c r="AC84" s="402"/>
    </row>
    <row r="85" spans="29:29">
      <c r="AC85" s="402"/>
    </row>
    <row r="86" spans="29:29">
      <c r="AC86" s="402"/>
    </row>
    <row r="87" spans="29:29">
      <c r="AC87" s="402"/>
    </row>
    <row r="88" spans="29:29">
      <c r="AC88" s="402"/>
    </row>
    <row r="89" spans="29:29">
      <c r="AC89" s="402"/>
    </row>
    <row r="90" spans="29:29">
      <c r="AC90" s="402"/>
    </row>
    <row r="1812" spans="5:11">
      <c r="K1812" s="348" t="s">
        <v>4644</v>
      </c>
    </row>
    <row r="1824" spans="5:11">
      <c r="E1824" s="348">
        <v>93.26</v>
      </c>
    </row>
    <row r="1825" spans="5:5">
      <c r="E1825" s="348">
        <v>15.1</v>
      </c>
    </row>
  </sheetData>
  <mergeCells count="72">
    <mergeCell ref="E14:AA14"/>
    <mergeCell ref="AB14:AC14"/>
    <mergeCell ref="B5:AC5"/>
    <mergeCell ref="B6:AC6"/>
    <mergeCell ref="A11:A12"/>
    <mergeCell ref="B11:B12"/>
    <mergeCell ref="C11:C12"/>
    <mergeCell ref="D11:D12"/>
    <mergeCell ref="A15:A17"/>
    <mergeCell ref="B15:B17"/>
    <mergeCell ref="C15:C17"/>
    <mergeCell ref="D15:D17"/>
    <mergeCell ref="A18:A20"/>
    <mergeCell ref="B18:B20"/>
    <mergeCell ref="C18:C20"/>
    <mergeCell ref="D18:D20"/>
    <mergeCell ref="A21:A23"/>
    <mergeCell ref="B21:B23"/>
    <mergeCell ref="C21:C23"/>
    <mergeCell ref="D21:D23"/>
    <mergeCell ref="A24:A26"/>
    <mergeCell ref="B24:B26"/>
    <mergeCell ref="C24:C26"/>
    <mergeCell ref="D24:D26"/>
    <mergeCell ref="A27:A29"/>
    <mergeCell ref="B27:B29"/>
    <mergeCell ref="C27:C29"/>
    <mergeCell ref="D27:D29"/>
    <mergeCell ref="A30:A32"/>
    <mergeCell ref="B30:B32"/>
    <mergeCell ref="C30:C32"/>
    <mergeCell ref="D30:D32"/>
    <mergeCell ref="A33:A35"/>
    <mergeCell ref="B33:B35"/>
    <mergeCell ref="C33:C35"/>
    <mergeCell ref="D33:D35"/>
    <mergeCell ref="A36:A38"/>
    <mergeCell ref="B36:B38"/>
    <mergeCell ref="C36:C38"/>
    <mergeCell ref="D36:D38"/>
    <mergeCell ref="A39:A41"/>
    <mergeCell ref="B39:B41"/>
    <mergeCell ref="C39:C41"/>
    <mergeCell ref="D39:D41"/>
    <mergeCell ref="A42:A44"/>
    <mergeCell ref="B42:B44"/>
    <mergeCell ref="C42:C44"/>
    <mergeCell ref="D42:D44"/>
    <mergeCell ref="A45:A47"/>
    <mergeCell ref="B45:B47"/>
    <mergeCell ref="C45:C47"/>
    <mergeCell ref="D45:D47"/>
    <mergeCell ref="A48:A50"/>
    <mergeCell ref="B48:B50"/>
    <mergeCell ref="C48:C50"/>
    <mergeCell ref="D48:D50"/>
    <mergeCell ref="A51:A53"/>
    <mergeCell ref="B51:B53"/>
    <mergeCell ref="C51:C53"/>
    <mergeCell ref="D51:D53"/>
    <mergeCell ref="A54:A56"/>
    <mergeCell ref="B54:B56"/>
    <mergeCell ref="C54:C56"/>
    <mergeCell ref="D54:D56"/>
    <mergeCell ref="A63:B64"/>
    <mergeCell ref="C61:C64"/>
    <mergeCell ref="D61:D64"/>
    <mergeCell ref="A57:A59"/>
    <mergeCell ref="B57:B59"/>
    <mergeCell ref="C57:C59"/>
    <mergeCell ref="D57:D59"/>
    <mergeCell ref="A61:B62"/>
  </mergeCells>
  <printOptions horizontalCentered="1"/>
  <pageMargins left="0.39370078740157483" right="0.21" top="1.26" bottom="0.55118110236220474" header="0.35433070866141736" footer="0.27559055118110237"/>
  <pageSetup paperSize="8" scale="29"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vt:i4>
      </vt:variant>
      <vt:variant>
        <vt:lpstr>Intervalos nomeados</vt:lpstr>
      </vt:variant>
      <vt:variant>
        <vt:i4>4</vt:i4>
      </vt:variant>
    </vt:vector>
  </HeadingPairs>
  <TitlesOfParts>
    <vt:vector size="6" baseType="lpstr">
      <vt:lpstr>ORÇAMENTO</vt:lpstr>
      <vt:lpstr>CRONOGRAMA</vt:lpstr>
      <vt:lpstr>CRONOGRAMA!Area_de_impressao</vt:lpstr>
      <vt:lpstr>ORÇAMENTO!Area_de_impressao</vt:lpstr>
      <vt:lpstr>CRONOGRAMA!Titulos_de_impressao</vt:lpstr>
      <vt:lpstr>ORÇAMENTO!Titulos_de_impressao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lana</dc:creator>
  <cp:lastModifiedBy>i1038939</cp:lastModifiedBy>
  <cp:lastPrinted>2011-05-04T21:45:08Z</cp:lastPrinted>
  <dcterms:created xsi:type="dcterms:W3CDTF">2010-11-19T20:18:18Z</dcterms:created>
  <dcterms:modified xsi:type="dcterms:W3CDTF">2011-05-25T18:52:13Z</dcterms:modified>
</cp:coreProperties>
</file>